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aveExternalLinkValues="0" defaultThemeVersion="124226"/>
  <workbookProtection workbookPassword="CF7E" lockStructure="1"/>
  <bookViews>
    <workbookView xWindow="0" yWindow="0" windowWidth="20610" windowHeight="9405" activeTab="1"/>
  </bookViews>
  <sheets>
    <sheet name="Инструкция" sheetId="6" r:id="rId1"/>
    <sheet name="Информация об ОО" sheetId="7" r:id="rId2"/>
    <sheet name="Информация о классах" sheetId="2" r:id="rId3"/>
    <sheet name="Анкета учителя" sheetId="1" r:id="rId4"/>
    <sheet name="Перечень учебников" sheetId="3" r:id="rId5"/>
    <sheet name="служ" sheetId="8" state="hidden" r:id="rId6"/>
    <sheet name="otchet" sheetId="5" r:id="rId7"/>
  </sheets>
  <definedNames>
    <definedName name="BUKA">служ!$J$42:$J$73</definedName>
    <definedName name="cifr">служ!$G$42:$G$50</definedName>
    <definedName name="da">служ!$I$42</definedName>
    <definedName name="danet">служ!$I$42:$I$43</definedName>
    <definedName name="danet_r">служ!$M$49:$M$50</definedName>
    <definedName name="dzv">служ!$P$42:$P$45</definedName>
    <definedName name="fgos">служ!$K$42:$K$48</definedName>
    <definedName name="gorsel">служ!$D$42:$D$43</definedName>
    <definedName name="konk">служ!$A$54:$A$57</definedName>
    <definedName name="kval">служ!$O$54:$O$56</definedName>
    <definedName name="math">'Перечень учебников'!$B$24:$B$43</definedName>
    <definedName name="n_r1">служ!$M$42</definedName>
    <definedName name="n_r2">служ!$M$43</definedName>
    <definedName name="n_r3">служ!$M$44</definedName>
    <definedName name="nasel">служ!$H$42:$H$46</definedName>
    <definedName name="nerus">служ!$M$42:$M$46</definedName>
    <definedName name="obraz">служ!$P$50:$P$51</definedName>
    <definedName name="okr">'Перечень учебников'!$B$46:$B$63</definedName>
    <definedName name="para">служ!$E$40:$E$51</definedName>
    <definedName name="q_1">служ!$A$2:$A$5</definedName>
    <definedName name="q_2">служ!$A$7:$A$8</definedName>
    <definedName name="q_4">служ!$A$10:$A$14</definedName>
    <definedName name="q_5">служ!$A$16:$A$19</definedName>
    <definedName name="q_6">служ!$A$21:$A$23</definedName>
    <definedName name="q_7">служ!$A$25:$A$31</definedName>
    <definedName name="q_8">служ!$A$33:$A$35</definedName>
    <definedName name="russ">'Перечень учебников'!$B$2:$B$21</definedName>
    <definedName name="srok">служ!$M$54:$M$57</definedName>
  </definedNames>
  <calcPr calcId="152511"/>
</workbook>
</file>

<file path=xl/calcChain.xml><?xml version="1.0" encoding="utf-8"?>
<calcChain xmlns="http://schemas.openxmlformats.org/spreadsheetml/2006/main">
  <c r="AX24" i="5" l="1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/>
  <c r="Z19" i="1"/>
  <c r="Z20" i="1"/>
  <c r="Z21" i="1"/>
  <c r="Z22" i="1"/>
  <c r="Z23" i="1"/>
  <c r="Z24" i="1"/>
  <c r="Z25" i="1"/>
  <c r="Z17" i="1"/>
  <c r="AA19" i="1"/>
  <c r="AA20" i="1"/>
  <c r="AA21" i="1"/>
  <c r="AA22" i="1"/>
  <c r="AA23" i="1"/>
  <c r="AA24" i="1"/>
  <c r="AA25" i="1"/>
  <c r="AB19" i="1"/>
  <c r="AB17" i="1" s="1"/>
  <c r="AB20" i="1"/>
  <c r="AB21" i="1"/>
  <c r="AB22" i="1"/>
  <c r="AB23" i="1"/>
  <c r="AB24" i="1"/>
  <c r="AB25" i="1"/>
  <c r="AC19" i="1"/>
  <c r="AC17" i="1" s="1"/>
  <c r="AC20" i="1"/>
  <c r="AC21" i="1"/>
  <c r="AC22" i="1"/>
  <c r="AC23" i="1"/>
  <c r="AC24" i="1"/>
  <c r="AC25" i="1"/>
  <c r="AD19" i="1"/>
  <c r="AD17" i="1" s="1"/>
  <c r="AD20" i="1"/>
  <c r="AD21" i="1"/>
  <c r="AD22" i="1"/>
  <c r="AD23" i="1"/>
  <c r="AD24" i="1"/>
  <c r="AD25" i="1"/>
  <c r="AE19" i="1"/>
  <c r="AE17" i="1" s="1"/>
  <c r="AE20" i="1"/>
  <c r="AE21" i="1"/>
  <c r="AE22" i="1"/>
  <c r="AE23" i="1"/>
  <c r="AE24" i="1"/>
  <c r="AE25" i="1"/>
  <c r="AF19" i="1"/>
  <c r="AF17" i="1" s="1"/>
  <c r="AF20" i="1"/>
  <c r="AF21" i="1"/>
  <c r="AF22" i="1"/>
  <c r="AF23" i="1"/>
  <c r="AF24" i="1"/>
  <c r="AF25" i="1"/>
  <c r="AG19" i="1"/>
  <c r="AG17" i="1" s="1"/>
  <c r="AG20" i="1"/>
  <c r="AG21" i="1"/>
  <c r="AG22" i="1"/>
  <c r="AG23" i="1"/>
  <c r="AG24" i="1"/>
  <c r="AG25" i="1"/>
  <c r="AH19" i="1"/>
  <c r="AH17" i="1" s="1"/>
  <c r="AH20" i="1"/>
  <c r="AH21" i="1"/>
  <c r="AH22" i="1"/>
  <c r="AH23" i="1"/>
  <c r="AH24" i="1"/>
  <c r="AH25" i="1"/>
  <c r="AI19" i="1"/>
  <c r="AI17" i="1" s="1"/>
  <c r="AI20" i="1"/>
  <c r="AI21" i="1"/>
  <c r="AI22" i="1"/>
  <c r="AI23" i="1"/>
  <c r="AI24" i="1"/>
  <c r="AI25" i="1"/>
  <c r="AJ19" i="1"/>
  <c r="AJ17" i="1" s="1"/>
  <c r="AJ20" i="1"/>
  <c r="AJ21" i="1"/>
  <c r="AJ22" i="1"/>
  <c r="AJ23" i="1"/>
  <c r="AJ24" i="1"/>
  <c r="AJ25" i="1"/>
  <c r="AK19" i="1"/>
  <c r="AK17" i="1" s="1"/>
  <c r="AK20" i="1"/>
  <c r="AK21" i="1"/>
  <c r="AK22" i="1"/>
  <c r="AK23" i="1"/>
  <c r="AK24" i="1"/>
  <c r="AK25" i="1"/>
  <c r="AL19" i="1"/>
  <c r="AL17" i="1" s="1"/>
  <c r="AL20" i="1"/>
  <c r="AL21" i="1"/>
  <c r="AL22" i="1"/>
  <c r="AL23" i="1"/>
  <c r="AL24" i="1"/>
  <c r="AL25" i="1"/>
  <c r="AM19" i="1"/>
  <c r="AM17" i="1" s="1"/>
  <c r="AM20" i="1"/>
  <c r="AM21" i="1"/>
  <c r="AM22" i="1"/>
  <c r="AM23" i="1"/>
  <c r="AM24" i="1"/>
  <c r="AM25" i="1"/>
  <c r="AN19" i="1"/>
  <c r="AN17" i="1" s="1"/>
  <c r="AN20" i="1"/>
  <c r="AN21" i="1"/>
  <c r="AN22" i="1"/>
  <c r="AN23" i="1"/>
  <c r="AN24" i="1"/>
  <c r="AN25" i="1"/>
  <c r="AO19" i="1"/>
  <c r="AO17" i="1" s="1"/>
  <c r="AO20" i="1"/>
  <c r="AO21" i="1"/>
  <c r="AO22" i="1"/>
  <c r="AO23" i="1"/>
  <c r="AO24" i="1"/>
  <c r="AO25" i="1"/>
  <c r="AP19" i="1"/>
  <c r="AP17" i="1" s="1"/>
  <c r="AP20" i="1"/>
  <c r="AP21" i="1"/>
  <c r="AP22" i="1"/>
  <c r="AP23" i="1"/>
  <c r="AP24" i="1"/>
  <c r="AP25" i="1"/>
  <c r="AQ19" i="1"/>
  <c r="AQ17" i="1" s="1"/>
  <c r="AQ20" i="1"/>
  <c r="AQ21" i="1"/>
  <c r="AQ22" i="1"/>
  <c r="AQ23" i="1"/>
  <c r="AQ24" i="1"/>
  <c r="AQ25" i="1"/>
  <c r="AR19" i="1"/>
  <c r="AR17" i="1" s="1"/>
  <c r="AR20" i="1"/>
  <c r="AR21" i="1"/>
  <c r="AR22" i="1"/>
  <c r="AR23" i="1"/>
  <c r="AR24" i="1"/>
  <c r="AR25" i="1"/>
  <c r="Y19" i="1"/>
  <c r="Y17" i="1" s="1"/>
  <c r="Y20" i="1"/>
  <c r="Y21" i="1"/>
  <c r="Y22" i="1"/>
  <c r="Y23" i="1"/>
  <c r="Y24" i="1"/>
  <c r="Y25" i="1"/>
  <c r="Z7" i="1"/>
  <c r="Z8" i="1"/>
  <c r="Z9" i="1"/>
  <c r="Z10" i="1"/>
  <c r="Z11" i="1"/>
  <c r="Z12" i="1"/>
  <c r="Z13" i="1"/>
  <c r="Z14" i="1"/>
  <c r="Z15" i="1"/>
  <c r="Z16" i="1"/>
  <c r="Z18" i="1"/>
  <c r="AA7" i="1"/>
  <c r="AA8" i="1"/>
  <c r="AA9" i="1"/>
  <c r="AA10" i="1"/>
  <c r="AA11" i="1"/>
  <c r="AA12" i="1"/>
  <c r="AA13" i="1"/>
  <c r="AA14" i="1"/>
  <c r="AA15" i="1"/>
  <c r="AA16" i="1"/>
  <c r="AA18" i="1"/>
  <c r="AB7" i="1"/>
  <c r="AB8" i="1"/>
  <c r="AB9" i="1"/>
  <c r="AB10" i="1"/>
  <c r="AB11" i="1"/>
  <c r="AB12" i="1"/>
  <c r="AB13" i="1"/>
  <c r="AB14" i="1"/>
  <c r="AB15" i="1"/>
  <c r="AB16" i="1"/>
  <c r="AB18" i="1"/>
  <c r="AC7" i="1"/>
  <c r="AC8" i="1"/>
  <c r="AC9" i="1"/>
  <c r="AC10" i="1"/>
  <c r="AC11" i="1"/>
  <c r="AC12" i="1"/>
  <c r="AC13" i="1"/>
  <c r="AC14" i="1"/>
  <c r="AC15" i="1"/>
  <c r="AC16" i="1"/>
  <c r="AC18" i="1"/>
  <c r="AD7" i="1"/>
  <c r="AD8" i="1"/>
  <c r="AD9" i="1"/>
  <c r="AD10" i="1"/>
  <c r="AD11" i="1"/>
  <c r="AD12" i="1"/>
  <c r="AD13" i="1"/>
  <c r="AD14" i="1"/>
  <c r="AD15" i="1"/>
  <c r="AD16" i="1"/>
  <c r="AD18" i="1"/>
  <c r="AE7" i="1"/>
  <c r="AE8" i="1"/>
  <c r="AE9" i="1"/>
  <c r="AE10" i="1"/>
  <c r="AE11" i="1"/>
  <c r="AE12" i="1"/>
  <c r="AE13" i="1"/>
  <c r="AE14" i="1"/>
  <c r="AE15" i="1"/>
  <c r="AE16" i="1"/>
  <c r="AE18" i="1"/>
  <c r="AF7" i="1"/>
  <c r="AF8" i="1"/>
  <c r="AF9" i="1"/>
  <c r="AF10" i="1"/>
  <c r="AF11" i="1"/>
  <c r="AF12" i="1"/>
  <c r="AF13" i="1"/>
  <c r="AF14" i="1"/>
  <c r="AF15" i="1"/>
  <c r="AF16" i="1"/>
  <c r="AF18" i="1"/>
  <c r="AG7" i="1"/>
  <c r="AG8" i="1"/>
  <c r="AG9" i="1"/>
  <c r="AG10" i="1"/>
  <c r="AG11" i="1"/>
  <c r="AG12" i="1"/>
  <c r="AG13" i="1"/>
  <c r="AG14" i="1"/>
  <c r="AG15" i="1"/>
  <c r="AG16" i="1"/>
  <c r="AG18" i="1"/>
  <c r="AH7" i="1"/>
  <c r="AH8" i="1"/>
  <c r="AH9" i="1"/>
  <c r="AH10" i="1"/>
  <c r="AH11" i="1"/>
  <c r="AH12" i="1"/>
  <c r="AH13" i="1"/>
  <c r="AH14" i="1"/>
  <c r="AH15" i="1"/>
  <c r="AH16" i="1"/>
  <c r="AH18" i="1"/>
  <c r="AI7" i="1"/>
  <c r="AI8" i="1"/>
  <c r="AI9" i="1"/>
  <c r="AI10" i="1"/>
  <c r="AI11" i="1"/>
  <c r="AI12" i="1"/>
  <c r="AI13" i="1"/>
  <c r="AI14" i="1"/>
  <c r="AI15" i="1"/>
  <c r="AI16" i="1"/>
  <c r="AI18" i="1"/>
  <c r="AJ7" i="1"/>
  <c r="AJ8" i="1"/>
  <c r="AJ9" i="1"/>
  <c r="AJ10" i="1"/>
  <c r="AJ11" i="1"/>
  <c r="AJ12" i="1"/>
  <c r="AJ13" i="1"/>
  <c r="AJ14" i="1"/>
  <c r="AJ15" i="1"/>
  <c r="AJ16" i="1"/>
  <c r="AJ18" i="1"/>
  <c r="AK7" i="1"/>
  <c r="AK8" i="1"/>
  <c r="AK9" i="1"/>
  <c r="AK10" i="1"/>
  <c r="AK11" i="1"/>
  <c r="AK12" i="1"/>
  <c r="AK13" i="1"/>
  <c r="AK14" i="1"/>
  <c r="AK15" i="1"/>
  <c r="AK16" i="1"/>
  <c r="AK18" i="1"/>
  <c r="AL7" i="1"/>
  <c r="AL8" i="1"/>
  <c r="AL9" i="1"/>
  <c r="AL10" i="1"/>
  <c r="AL11" i="1"/>
  <c r="AL12" i="1"/>
  <c r="AL13" i="1"/>
  <c r="AL14" i="1"/>
  <c r="AL15" i="1"/>
  <c r="AL16" i="1"/>
  <c r="AL18" i="1"/>
  <c r="AM7" i="1"/>
  <c r="AM8" i="1"/>
  <c r="AM9" i="1"/>
  <c r="AM10" i="1"/>
  <c r="AM11" i="1"/>
  <c r="AM12" i="1"/>
  <c r="AM13" i="1"/>
  <c r="AM14" i="1"/>
  <c r="AM15" i="1"/>
  <c r="AM16" i="1"/>
  <c r="AM18" i="1"/>
  <c r="AN7" i="1"/>
  <c r="AN8" i="1"/>
  <c r="AN9" i="1"/>
  <c r="AN10" i="1"/>
  <c r="AN11" i="1"/>
  <c r="AN12" i="1"/>
  <c r="AN13" i="1"/>
  <c r="AN14" i="1"/>
  <c r="AN15" i="1"/>
  <c r="AN16" i="1"/>
  <c r="AN18" i="1"/>
  <c r="AO7" i="1"/>
  <c r="AO8" i="1"/>
  <c r="AO9" i="1"/>
  <c r="AO10" i="1"/>
  <c r="AO11" i="1"/>
  <c r="AO12" i="1"/>
  <c r="AO13" i="1"/>
  <c r="AO14" i="1"/>
  <c r="AO15" i="1"/>
  <c r="AO16" i="1"/>
  <c r="AO18" i="1"/>
  <c r="AP7" i="1"/>
  <c r="AP8" i="1"/>
  <c r="AP9" i="1"/>
  <c r="AP10" i="1"/>
  <c r="AP11" i="1"/>
  <c r="AP12" i="1"/>
  <c r="AP13" i="1"/>
  <c r="AP14" i="1"/>
  <c r="AP15" i="1"/>
  <c r="AP16" i="1"/>
  <c r="AP18" i="1"/>
  <c r="AQ7" i="1"/>
  <c r="AQ8" i="1"/>
  <c r="AQ9" i="1"/>
  <c r="AQ10" i="1"/>
  <c r="AQ11" i="1"/>
  <c r="AQ12" i="1"/>
  <c r="AQ13" i="1"/>
  <c r="AQ14" i="1"/>
  <c r="AQ15" i="1"/>
  <c r="AQ16" i="1"/>
  <c r="AQ18" i="1"/>
  <c r="AR7" i="1"/>
  <c r="AR8" i="1"/>
  <c r="AR9" i="1"/>
  <c r="AR10" i="1"/>
  <c r="AR11" i="1"/>
  <c r="AR12" i="1"/>
  <c r="AR13" i="1"/>
  <c r="AR14" i="1"/>
  <c r="AR15" i="1"/>
  <c r="AR16" i="1"/>
  <c r="AR18" i="1"/>
  <c r="Y7" i="1"/>
  <c r="Y8" i="1"/>
  <c r="Y9" i="1"/>
  <c r="Y10" i="1"/>
  <c r="Y11" i="1"/>
  <c r="Y12" i="1"/>
  <c r="Y13" i="1"/>
  <c r="Y14" i="1"/>
  <c r="Y15" i="1"/>
  <c r="Y16" i="1"/>
  <c r="Y18" i="1"/>
  <c r="AC1" i="5"/>
  <c r="AB1" i="5"/>
  <c r="AA1" i="5"/>
  <c r="Z1" i="5"/>
  <c r="Y1" i="5"/>
  <c r="X1" i="5"/>
  <c r="W1" i="5"/>
  <c r="V1" i="5"/>
  <c r="U1" i="5"/>
  <c r="T1" i="5"/>
  <c r="S1" i="5"/>
  <c r="R1" i="5"/>
  <c r="Q1" i="5"/>
  <c r="P1" i="5"/>
  <c r="O1" i="5"/>
  <c r="N1" i="5"/>
  <c r="M1" i="5"/>
  <c r="L1" i="5"/>
  <c r="AW24" i="5"/>
  <c r="AW23" i="5"/>
  <c r="AW22" i="5"/>
  <c r="AW21" i="5"/>
  <c r="AW20" i="5"/>
  <c r="AW19" i="5"/>
  <c r="AW18" i="5"/>
  <c r="AW17" i="5"/>
  <c r="AW16" i="5"/>
  <c r="AW15" i="5"/>
  <c r="AW14" i="5"/>
  <c r="AW13" i="5"/>
  <c r="AW12" i="5"/>
  <c r="AW11" i="5"/>
  <c r="AW10" i="5"/>
  <c r="AW9" i="5"/>
  <c r="AW8" i="5"/>
  <c r="AW7" i="5"/>
  <c r="AW6" i="5"/>
  <c r="AW5" i="5"/>
  <c r="AX7" i="2"/>
  <c r="AY7" i="2"/>
  <c r="AZ7" i="2"/>
  <c r="BA7" i="2"/>
  <c r="BB7" i="2"/>
  <c r="BC7" i="2"/>
  <c r="BD7" i="2"/>
  <c r="BE7" i="2"/>
  <c r="BF7" i="2"/>
  <c r="BF5" i="2" s="1"/>
  <c r="BF4" i="2" s="1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AX8" i="2"/>
  <c r="A12" i="7"/>
  <c r="A11" i="7"/>
  <c r="K1" i="5"/>
  <c r="F1" i="5"/>
  <c r="AV24" i="5"/>
  <c r="AV23" i="5"/>
  <c r="AV22" i="5"/>
  <c r="AV21" i="5"/>
  <c r="AV20" i="5"/>
  <c r="AV19" i="5"/>
  <c r="AV18" i="5"/>
  <c r="AV17" i="5"/>
  <c r="AV16" i="5"/>
  <c r="AV15" i="5"/>
  <c r="AV14" i="5"/>
  <c r="AV13" i="5"/>
  <c r="AV12" i="5"/>
  <c r="AV11" i="5"/>
  <c r="AV10" i="5"/>
  <c r="AV9" i="5"/>
  <c r="AV8" i="5"/>
  <c r="AV7" i="5"/>
  <c r="AV6" i="5"/>
  <c r="AV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5"/>
  <c r="C1" i="5"/>
  <c r="D1" i="5"/>
  <c r="E1" i="5"/>
  <c r="G1" i="5"/>
  <c r="H1" i="5"/>
  <c r="I1" i="5"/>
  <c r="J1" i="5"/>
  <c r="B1" i="5"/>
  <c r="E6" i="2"/>
  <c r="C6" i="1" s="1"/>
  <c r="Y6" i="1" s="1"/>
  <c r="G6" i="2"/>
  <c r="D6" i="1" s="1"/>
  <c r="Z6" i="1" s="1"/>
  <c r="I6" i="2"/>
  <c r="E6" i="1" s="1"/>
  <c r="AA6" i="1" s="1"/>
  <c r="K6" i="2"/>
  <c r="F6" i="1"/>
  <c r="AB6" i="1" s="1"/>
  <c r="M6" i="2"/>
  <c r="G6" i="1" s="1"/>
  <c r="AC6" i="1" s="1"/>
  <c r="O6" i="2"/>
  <c r="H6" i="1" s="1"/>
  <c r="AD6" i="1" s="1"/>
  <c r="Q6" i="2"/>
  <c r="I6" i="1" s="1"/>
  <c r="AE6" i="1" s="1"/>
  <c r="S6" i="2"/>
  <c r="J6" i="1"/>
  <c r="AF6" i="1" s="1"/>
  <c r="U6" i="2"/>
  <c r="K6" i="1" s="1"/>
  <c r="AG6" i="1" s="1"/>
  <c r="W6" i="2"/>
  <c r="L6" i="1" s="1"/>
  <c r="AH6" i="1" s="1"/>
  <c r="Y6" i="2"/>
  <c r="M6" i="1" s="1"/>
  <c r="AI6" i="1" s="1"/>
  <c r="AA6" i="2"/>
  <c r="N6" i="1"/>
  <c r="AJ6" i="1" s="1"/>
  <c r="AC6" i="2"/>
  <c r="O6" i="1" s="1"/>
  <c r="AK6" i="1" s="1"/>
  <c r="AE6" i="2"/>
  <c r="P6" i="1" s="1"/>
  <c r="AL6" i="1" s="1"/>
  <c r="AG6" i="2"/>
  <c r="Q6" i="1" s="1"/>
  <c r="AM6" i="1" s="1"/>
  <c r="AI6" i="2"/>
  <c r="R6" i="1"/>
  <c r="AN6" i="1" s="1"/>
  <c r="AK6" i="2"/>
  <c r="S6" i="1" s="1"/>
  <c r="AO6" i="1" s="1"/>
  <c r="AM6" i="2"/>
  <c r="T6" i="1" s="1"/>
  <c r="AP6" i="1" s="1"/>
  <c r="AO6" i="2"/>
  <c r="U6" i="1" s="1"/>
  <c r="AQ6" i="1" s="1"/>
  <c r="AQ6" i="2"/>
  <c r="V6" i="1"/>
  <c r="AR6" i="1" s="1"/>
  <c r="A9" i="7"/>
  <c r="A10" i="7"/>
  <c r="AC6" i="7"/>
  <c r="A6" i="7" s="1"/>
  <c r="B3" i="1"/>
  <c r="B2" i="1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AY36" i="2"/>
  <c r="BA36" i="2"/>
  <c r="BC36" i="2"/>
  <c r="C2" i="2"/>
  <c r="C1" i="2"/>
  <c r="D2" i="7"/>
  <c r="D1" i="7"/>
  <c r="J25" i="7"/>
  <c r="J26" i="7"/>
  <c r="J27" i="7"/>
  <c r="J28" i="7"/>
  <c r="J29" i="7"/>
  <c r="A24" i="7"/>
  <c r="A7" i="7"/>
  <c r="A8" i="7"/>
  <c r="A13" i="7"/>
  <c r="A14" i="7"/>
  <c r="A15" i="7"/>
  <c r="A19" i="7"/>
  <c r="A21" i="7"/>
  <c r="A23" i="7"/>
  <c r="A31" i="7"/>
  <c r="A33" i="7"/>
  <c r="A35" i="7"/>
  <c r="A37" i="7"/>
  <c r="J39" i="7"/>
  <c r="J40" i="7"/>
  <c r="A38" i="7" s="1"/>
  <c r="J41" i="7"/>
  <c r="J42" i="7"/>
  <c r="J43" i="7"/>
  <c r="J44" i="7"/>
  <c r="B12" i="5"/>
  <c r="A12" i="5" s="1"/>
  <c r="BV6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CD6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B5" i="5"/>
  <c r="A5" i="5" s="1"/>
  <c r="AL24" i="5"/>
  <c r="AK24" i="5"/>
  <c r="AJ24" i="5"/>
  <c r="AI24" i="5"/>
  <c r="AH24" i="5"/>
  <c r="AG24" i="5"/>
  <c r="AF24" i="5"/>
  <c r="AE24" i="5"/>
  <c r="AD24" i="5"/>
  <c r="AL23" i="5"/>
  <c r="AK23" i="5"/>
  <c r="AJ23" i="5"/>
  <c r="AI23" i="5"/>
  <c r="AH23" i="5"/>
  <c r="AG23" i="5"/>
  <c r="AF23" i="5"/>
  <c r="AE23" i="5"/>
  <c r="AD23" i="5"/>
  <c r="AL22" i="5"/>
  <c r="AK22" i="5"/>
  <c r="AJ22" i="5"/>
  <c r="AI22" i="5"/>
  <c r="AH22" i="5"/>
  <c r="AG22" i="5"/>
  <c r="AF22" i="5"/>
  <c r="AE22" i="5"/>
  <c r="AD22" i="5"/>
  <c r="AL21" i="5"/>
  <c r="AK21" i="5"/>
  <c r="AJ21" i="5"/>
  <c r="AI21" i="5"/>
  <c r="AH21" i="5"/>
  <c r="AG21" i="5"/>
  <c r="AF21" i="5"/>
  <c r="AE21" i="5"/>
  <c r="AD21" i="5"/>
  <c r="AL20" i="5"/>
  <c r="AK20" i="5"/>
  <c r="AJ20" i="5"/>
  <c r="AI20" i="5"/>
  <c r="AH20" i="5"/>
  <c r="AG20" i="5"/>
  <c r="AF20" i="5"/>
  <c r="AE20" i="5"/>
  <c r="AD20" i="5"/>
  <c r="AL19" i="5"/>
  <c r="AK19" i="5"/>
  <c r="AJ19" i="5"/>
  <c r="AI19" i="5"/>
  <c r="AH19" i="5"/>
  <c r="AG19" i="5"/>
  <c r="AF19" i="5"/>
  <c r="AE19" i="5"/>
  <c r="AD19" i="5"/>
  <c r="AL18" i="5"/>
  <c r="AK18" i="5"/>
  <c r="AJ18" i="5"/>
  <c r="AI18" i="5"/>
  <c r="AH18" i="5"/>
  <c r="AG18" i="5"/>
  <c r="AF18" i="5"/>
  <c r="AE18" i="5"/>
  <c r="AD18" i="5"/>
  <c r="AL17" i="5"/>
  <c r="AK17" i="5"/>
  <c r="AJ17" i="5"/>
  <c r="AI17" i="5"/>
  <c r="AH17" i="5"/>
  <c r="AG17" i="5"/>
  <c r="AF17" i="5"/>
  <c r="AE17" i="5"/>
  <c r="AD17" i="5"/>
  <c r="AL16" i="5"/>
  <c r="AK16" i="5"/>
  <c r="AJ16" i="5"/>
  <c r="AI16" i="5"/>
  <c r="AH16" i="5"/>
  <c r="AG16" i="5"/>
  <c r="AF16" i="5"/>
  <c r="AE16" i="5"/>
  <c r="AD16" i="5"/>
  <c r="AL15" i="5"/>
  <c r="AK15" i="5"/>
  <c r="AJ15" i="5"/>
  <c r="AI15" i="5"/>
  <c r="AH15" i="5"/>
  <c r="AG15" i="5"/>
  <c r="AF15" i="5"/>
  <c r="AE15" i="5"/>
  <c r="AD15" i="5"/>
  <c r="AL14" i="5"/>
  <c r="AK14" i="5"/>
  <c r="AJ14" i="5"/>
  <c r="AI14" i="5"/>
  <c r="AH14" i="5"/>
  <c r="AG14" i="5"/>
  <c r="AF14" i="5"/>
  <c r="AE14" i="5"/>
  <c r="AD14" i="5"/>
  <c r="AL13" i="5"/>
  <c r="AK13" i="5"/>
  <c r="AJ13" i="5"/>
  <c r="AI13" i="5"/>
  <c r="AH13" i="5"/>
  <c r="AG13" i="5"/>
  <c r="AF13" i="5"/>
  <c r="AE13" i="5"/>
  <c r="AD13" i="5"/>
  <c r="AL12" i="5"/>
  <c r="AK12" i="5"/>
  <c r="AJ12" i="5"/>
  <c r="AI12" i="5"/>
  <c r="AH12" i="5"/>
  <c r="AG12" i="5"/>
  <c r="AF12" i="5"/>
  <c r="AE12" i="5"/>
  <c r="AD12" i="5"/>
  <c r="AL11" i="5"/>
  <c r="AK11" i="5"/>
  <c r="AJ11" i="5"/>
  <c r="AI11" i="5"/>
  <c r="AH11" i="5"/>
  <c r="AG11" i="5"/>
  <c r="AF11" i="5"/>
  <c r="AE11" i="5"/>
  <c r="AD11" i="5"/>
  <c r="AL10" i="5"/>
  <c r="AK10" i="5"/>
  <c r="AJ10" i="5"/>
  <c r="AI10" i="5"/>
  <c r="AH10" i="5"/>
  <c r="AG10" i="5"/>
  <c r="AF10" i="5"/>
  <c r="AE10" i="5"/>
  <c r="AD10" i="5"/>
  <c r="AL9" i="5"/>
  <c r="AK9" i="5"/>
  <c r="AJ9" i="5"/>
  <c r="AI9" i="5"/>
  <c r="AH9" i="5"/>
  <c r="AG9" i="5"/>
  <c r="AF9" i="5"/>
  <c r="AE9" i="5"/>
  <c r="AD9" i="5"/>
  <c r="AL8" i="5"/>
  <c r="AK8" i="5"/>
  <c r="AJ8" i="5"/>
  <c r="AI8" i="5"/>
  <c r="AH8" i="5"/>
  <c r="AG8" i="5"/>
  <c r="AF8" i="5"/>
  <c r="AE8" i="5"/>
  <c r="AD8" i="5"/>
  <c r="AL7" i="5"/>
  <c r="AK7" i="5"/>
  <c r="AJ7" i="5"/>
  <c r="AI7" i="5"/>
  <c r="AH7" i="5"/>
  <c r="AG7" i="5"/>
  <c r="AF7" i="5"/>
  <c r="AE7" i="5"/>
  <c r="AD7" i="5"/>
  <c r="AL6" i="5"/>
  <c r="AK6" i="5"/>
  <c r="AJ6" i="5"/>
  <c r="AI6" i="5"/>
  <c r="AH6" i="5"/>
  <c r="AG6" i="5"/>
  <c r="AF6" i="5"/>
  <c r="AE6" i="5"/>
  <c r="AD6" i="5"/>
  <c r="AL5" i="5"/>
  <c r="AK5" i="5"/>
  <c r="AJ5" i="5"/>
  <c r="AI5" i="5"/>
  <c r="AH5" i="5"/>
  <c r="AG5" i="5"/>
  <c r="AF5" i="5"/>
  <c r="AE5" i="5"/>
  <c r="AD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 s="1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 s="1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 s="1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 s="1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 s="1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 s="1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 s="1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L6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M24" i="2"/>
  <c r="BN24" i="2"/>
  <c r="BO24" i="2"/>
  <c r="BP24" i="2"/>
  <c r="BQ24" i="2"/>
  <c r="BR24" i="2"/>
  <c r="BS24" i="2"/>
  <c r="BT24" i="2"/>
  <c r="BU24" i="2"/>
  <c r="BW24" i="2"/>
  <c r="BX24" i="2"/>
  <c r="BY24" i="2"/>
  <c r="BZ24" i="2"/>
  <c r="CA24" i="2"/>
  <c r="CB24" i="2"/>
  <c r="CC24" i="2"/>
  <c r="CE24" i="2"/>
  <c r="CF24" i="2"/>
  <c r="CG24" i="2"/>
  <c r="CH24" i="2"/>
  <c r="CI24" i="2"/>
  <c r="CJ24" i="2"/>
  <c r="CK24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M23" i="2"/>
  <c r="BN23" i="2"/>
  <c r="BO23" i="2"/>
  <c r="BP23" i="2"/>
  <c r="BQ23" i="2"/>
  <c r="BR23" i="2"/>
  <c r="BS23" i="2"/>
  <c r="BT23" i="2"/>
  <c r="BU23" i="2"/>
  <c r="BW23" i="2"/>
  <c r="BX23" i="2"/>
  <c r="BY23" i="2"/>
  <c r="BZ23" i="2"/>
  <c r="CA23" i="2"/>
  <c r="CB23" i="2"/>
  <c r="CC23" i="2"/>
  <c r="AX24" i="2"/>
  <c r="CK35" i="2"/>
  <c r="CJ35" i="2"/>
  <c r="CI35" i="2"/>
  <c r="CK34" i="2"/>
  <c r="CJ34" i="2"/>
  <c r="CI34" i="2"/>
  <c r="CK33" i="2"/>
  <c r="CJ33" i="2"/>
  <c r="CI33" i="2"/>
  <c r="CK32" i="2"/>
  <c r="CJ32" i="2"/>
  <c r="CI32" i="2"/>
  <c r="CK31" i="2"/>
  <c r="CJ31" i="2"/>
  <c r="CI31" i="2"/>
  <c r="CK30" i="2"/>
  <c r="CJ30" i="2"/>
  <c r="CI30" i="2"/>
  <c r="CK29" i="2"/>
  <c r="CJ29" i="2"/>
  <c r="CI29" i="2"/>
  <c r="CK28" i="2"/>
  <c r="CJ28" i="2"/>
  <c r="CI28" i="2"/>
  <c r="CK27" i="2"/>
  <c r="CJ27" i="2"/>
  <c r="CI27" i="2"/>
  <c r="CK26" i="2"/>
  <c r="CJ26" i="2"/>
  <c r="CI26" i="2"/>
  <c r="CK25" i="2"/>
  <c r="CJ25" i="2"/>
  <c r="CI25" i="2"/>
  <c r="CK23" i="2"/>
  <c r="CJ23" i="2"/>
  <c r="CI23" i="2"/>
  <c r="CK22" i="2"/>
  <c r="CJ22" i="2"/>
  <c r="CI22" i="2"/>
  <c r="CK21" i="2"/>
  <c r="CJ21" i="2"/>
  <c r="CI21" i="2"/>
  <c r="CK20" i="2"/>
  <c r="CJ20" i="2"/>
  <c r="CI20" i="2"/>
  <c r="CK19" i="2"/>
  <c r="CJ19" i="2"/>
  <c r="CI19" i="2"/>
  <c r="CK18" i="2"/>
  <c r="CJ18" i="2"/>
  <c r="CI18" i="2"/>
  <c r="CK17" i="2"/>
  <c r="CJ17" i="2"/>
  <c r="CI17" i="2"/>
  <c r="CK16" i="2"/>
  <c r="CJ16" i="2"/>
  <c r="CI16" i="2"/>
  <c r="CK15" i="2"/>
  <c r="CJ15" i="2"/>
  <c r="CI15" i="2"/>
  <c r="CK14" i="2"/>
  <c r="CJ14" i="2"/>
  <c r="CI14" i="2"/>
  <c r="CK13" i="2"/>
  <c r="CJ13" i="2"/>
  <c r="CI13" i="2"/>
  <c r="CK12" i="2"/>
  <c r="CJ12" i="2"/>
  <c r="CI12" i="2"/>
  <c r="CK11" i="2"/>
  <c r="CJ11" i="2"/>
  <c r="CI11" i="2"/>
  <c r="CK10" i="2"/>
  <c r="CJ10" i="2"/>
  <c r="CI10" i="2"/>
  <c r="CK9" i="2"/>
  <c r="CJ9" i="2"/>
  <c r="CI9" i="2"/>
  <c r="CK8" i="2"/>
  <c r="CJ8" i="2"/>
  <c r="CI8" i="2"/>
  <c r="CK6" i="2"/>
  <c r="CK5" i="2" s="1"/>
  <c r="CK4" i="2" s="1"/>
  <c r="CI6" i="2"/>
  <c r="CI5" i="2" s="1"/>
  <c r="CI4" i="2" s="1"/>
  <c r="AY6" i="2"/>
  <c r="BA6" i="2"/>
  <c r="BA5" i="2" s="1"/>
  <c r="BA4" i="2" s="1"/>
  <c r="BC6" i="2"/>
  <c r="BD6" i="2"/>
  <c r="BD5" i="2" s="1"/>
  <c r="BD4" i="2" s="1"/>
  <c r="BE6" i="2"/>
  <c r="BG6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5" i="2"/>
  <c r="BH26" i="2"/>
  <c r="BH27" i="2"/>
  <c r="BH28" i="2"/>
  <c r="BH29" i="2"/>
  <c r="BH30" i="2"/>
  <c r="BH31" i="2"/>
  <c r="BH32" i="2"/>
  <c r="BH33" i="2"/>
  <c r="BH34" i="2"/>
  <c r="BH35" i="2"/>
  <c r="BI6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5" i="2"/>
  <c r="BI26" i="2"/>
  <c r="BI27" i="2"/>
  <c r="BI28" i="2"/>
  <c r="BI29" i="2"/>
  <c r="BI30" i="2"/>
  <c r="BI31" i="2"/>
  <c r="BI32" i="2"/>
  <c r="BI33" i="2"/>
  <c r="BI34" i="2"/>
  <c r="BI35" i="2"/>
  <c r="BI5" i="2"/>
  <c r="BI4" i="2" s="1"/>
  <c r="BJ6" i="2"/>
  <c r="BJ5" i="2" s="1"/>
  <c r="BJ4" i="2" s="1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5" i="2"/>
  <c r="BJ26" i="2"/>
  <c r="BJ27" i="2"/>
  <c r="BJ28" i="2"/>
  <c r="BJ29" i="2"/>
  <c r="BJ30" i="2"/>
  <c r="BJ31" i="2"/>
  <c r="BJ32" i="2"/>
  <c r="BJ33" i="2"/>
  <c r="BJ34" i="2"/>
  <c r="BJ35" i="2"/>
  <c r="BK6" i="2"/>
  <c r="BK5" i="2" s="1"/>
  <c r="BK4" i="2" s="1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5" i="2"/>
  <c r="BK26" i="2"/>
  <c r="BK27" i="2"/>
  <c r="BK28" i="2"/>
  <c r="BK29" i="2"/>
  <c r="BK30" i="2"/>
  <c r="BK31" i="2"/>
  <c r="BK32" i="2"/>
  <c r="BK33" i="2"/>
  <c r="BK34" i="2"/>
  <c r="BK35" i="2"/>
  <c r="BM6" i="2"/>
  <c r="BM8" i="2"/>
  <c r="BM9" i="2"/>
  <c r="BM5" i="2" s="1"/>
  <c r="BM4" i="2" s="1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5" i="2"/>
  <c r="BM26" i="2"/>
  <c r="BM27" i="2"/>
  <c r="BM28" i="2"/>
  <c r="BM29" i="2"/>
  <c r="BM30" i="2"/>
  <c r="BM31" i="2"/>
  <c r="BM32" i="2"/>
  <c r="BM33" i="2"/>
  <c r="BM34" i="2"/>
  <c r="BM35" i="2"/>
  <c r="BN6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5" i="2"/>
  <c r="BN26" i="2"/>
  <c r="BN27" i="2"/>
  <c r="BN28" i="2"/>
  <c r="BN29" i="2"/>
  <c r="BN30" i="2"/>
  <c r="BN31" i="2"/>
  <c r="BN32" i="2"/>
  <c r="BN33" i="2"/>
  <c r="BN34" i="2"/>
  <c r="BN35" i="2"/>
  <c r="BO6" i="2"/>
  <c r="BO5" i="2" s="1"/>
  <c r="BO4" i="2" s="1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5" i="2"/>
  <c r="BO26" i="2"/>
  <c r="BO27" i="2"/>
  <c r="BO28" i="2"/>
  <c r="BO29" i="2"/>
  <c r="BO30" i="2"/>
  <c r="BO31" i="2"/>
  <c r="BO32" i="2"/>
  <c r="BO33" i="2"/>
  <c r="BO34" i="2"/>
  <c r="BO35" i="2"/>
  <c r="BP6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5" i="2"/>
  <c r="BP26" i="2"/>
  <c r="BP27" i="2"/>
  <c r="BP28" i="2"/>
  <c r="BP29" i="2"/>
  <c r="BP30" i="2"/>
  <c r="BP31" i="2"/>
  <c r="BP32" i="2"/>
  <c r="BP33" i="2"/>
  <c r="BP34" i="2"/>
  <c r="BP35" i="2"/>
  <c r="BQ6" i="2"/>
  <c r="BQ8" i="2"/>
  <c r="BQ9" i="2"/>
  <c r="BQ5" i="2" s="1"/>
  <c r="BQ4" i="2" s="1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5" i="2"/>
  <c r="BQ26" i="2"/>
  <c r="BQ27" i="2"/>
  <c r="BQ28" i="2"/>
  <c r="BQ29" i="2"/>
  <c r="BQ30" i="2"/>
  <c r="BQ31" i="2"/>
  <c r="BQ32" i="2"/>
  <c r="BQ33" i="2"/>
  <c r="BQ34" i="2"/>
  <c r="BQ35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5" i="2"/>
  <c r="BR26" i="2"/>
  <c r="BR27" i="2"/>
  <c r="BR28" i="2"/>
  <c r="BR29" i="2"/>
  <c r="BR30" i="2"/>
  <c r="BR31" i="2"/>
  <c r="BR32" i="2"/>
  <c r="BR33" i="2"/>
  <c r="BR34" i="2"/>
  <c r="BR35" i="2"/>
  <c r="BS6" i="2"/>
  <c r="BS5" i="2" s="1"/>
  <c r="BS4" i="2" s="1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5" i="2"/>
  <c r="BS26" i="2"/>
  <c r="BS27" i="2"/>
  <c r="BS28" i="2"/>
  <c r="BS29" i="2"/>
  <c r="BS30" i="2"/>
  <c r="BS31" i="2"/>
  <c r="BS32" i="2"/>
  <c r="BS33" i="2"/>
  <c r="BS34" i="2"/>
  <c r="BS35" i="2"/>
  <c r="BU6" i="2"/>
  <c r="BU5" i="2" s="1"/>
  <c r="BU4" i="2" s="1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5" i="2"/>
  <c r="BU26" i="2"/>
  <c r="BU27" i="2"/>
  <c r="BU28" i="2"/>
  <c r="BU29" i="2"/>
  <c r="BU30" i="2"/>
  <c r="BU31" i="2"/>
  <c r="BU32" i="2"/>
  <c r="BU33" i="2"/>
  <c r="BU34" i="2"/>
  <c r="BU35" i="2"/>
  <c r="BW6" i="2"/>
  <c r="BW8" i="2"/>
  <c r="BW9" i="2"/>
  <c r="BW5" i="2" s="1"/>
  <c r="BW4" i="2" s="1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5" i="2"/>
  <c r="BW26" i="2"/>
  <c r="BW27" i="2"/>
  <c r="BW28" i="2"/>
  <c r="BW29" i="2"/>
  <c r="BW30" i="2"/>
  <c r="BW31" i="2"/>
  <c r="BW32" i="2"/>
  <c r="BW33" i="2"/>
  <c r="BW34" i="2"/>
  <c r="BW35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5" i="2"/>
  <c r="BX26" i="2"/>
  <c r="BX27" i="2"/>
  <c r="BX28" i="2"/>
  <c r="BX29" i="2"/>
  <c r="BX30" i="2"/>
  <c r="BX31" i="2"/>
  <c r="BX32" i="2"/>
  <c r="BX33" i="2"/>
  <c r="BX34" i="2"/>
  <c r="BX35" i="2"/>
  <c r="BY6" i="2"/>
  <c r="BY5" i="2" s="1"/>
  <c r="BY4" i="2" s="1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5" i="2"/>
  <c r="BY26" i="2"/>
  <c r="BY27" i="2"/>
  <c r="BY28" i="2"/>
  <c r="BY29" i="2"/>
  <c r="BY30" i="2"/>
  <c r="BY31" i="2"/>
  <c r="BY32" i="2"/>
  <c r="BY33" i="2"/>
  <c r="BY34" i="2"/>
  <c r="BY35" i="2"/>
  <c r="BZ6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5" i="2"/>
  <c r="BZ26" i="2"/>
  <c r="BZ27" i="2"/>
  <c r="BZ28" i="2"/>
  <c r="BZ29" i="2"/>
  <c r="BZ30" i="2"/>
  <c r="BZ31" i="2"/>
  <c r="BZ32" i="2"/>
  <c r="BZ33" i="2"/>
  <c r="BZ34" i="2"/>
  <c r="BZ35" i="2"/>
  <c r="CA6" i="2"/>
  <c r="CA8" i="2"/>
  <c r="CA9" i="2"/>
  <c r="CA5" i="2" s="1"/>
  <c r="CA4" i="2" s="1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5" i="2"/>
  <c r="CA26" i="2"/>
  <c r="CA27" i="2"/>
  <c r="CA28" i="2"/>
  <c r="CA29" i="2"/>
  <c r="CA30" i="2"/>
  <c r="CA31" i="2"/>
  <c r="CA32" i="2"/>
  <c r="CA33" i="2"/>
  <c r="CA34" i="2"/>
  <c r="CA35" i="2"/>
  <c r="CC6" i="2"/>
  <c r="CC8" i="2"/>
  <c r="CC9" i="2"/>
  <c r="CC10" i="2"/>
  <c r="CC11" i="2"/>
  <c r="CC12" i="2"/>
  <c r="CC13" i="2"/>
  <c r="CC14" i="2"/>
  <c r="CC15" i="2"/>
  <c r="CC16" i="2"/>
  <c r="CC17" i="2"/>
  <c r="CC18" i="2"/>
  <c r="CC19" i="2"/>
  <c r="CC20" i="2"/>
  <c r="CC21" i="2"/>
  <c r="CC22" i="2"/>
  <c r="CC25" i="2"/>
  <c r="CC26" i="2"/>
  <c r="CC27" i="2"/>
  <c r="CC28" i="2"/>
  <c r="CC29" i="2"/>
  <c r="CC30" i="2"/>
  <c r="CC31" i="2"/>
  <c r="CC32" i="2"/>
  <c r="CC33" i="2"/>
  <c r="CC34" i="2"/>
  <c r="CC35" i="2"/>
  <c r="CC5" i="2"/>
  <c r="CC4" i="2" s="1"/>
  <c r="CE6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5" i="2"/>
  <c r="CE26" i="2"/>
  <c r="CE27" i="2"/>
  <c r="CE28" i="2"/>
  <c r="CE29" i="2"/>
  <c r="CE30" i="2"/>
  <c r="CE31" i="2"/>
  <c r="CE32" i="2"/>
  <c r="CE33" i="2"/>
  <c r="CE34" i="2"/>
  <c r="CE35" i="2"/>
  <c r="CE5" i="2"/>
  <c r="CE4" i="2" s="1"/>
  <c r="CF6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5" i="2"/>
  <c r="CF26" i="2"/>
  <c r="CF27" i="2"/>
  <c r="CF28" i="2"/>
  <c r="CF29" i="2"/>
  <c r="CF30" i="2"/>
  <c r="CF31" i="2"/>
  <c r="CF32" i="2"/>
  <c r="CF33" i="2"/>
  <c r="CF34" i="2"/>
  <c r="CF35" i="2"/>
  <c r="CF5" i="2"/>
  <c r="CF4" i="2" s="1"/>
  <c r="CG6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5" i="2"/>
  <c r="CG26" i="2"/>
  <c r="CG27" i="2"/>
  <c r="CG28" i="2"/>
  <c r="CG29" i="2"/>
  <c r="CG30" i="2"/>
  <c r="CG31" i="2"/>
  <c r="CG32" i="2"/>
  <c r="CG33" i="2"/>
  <c r="CG34" i="2"/>
  <c r="CG35" i="2"/>
  <c r="CG5" i="2"/>
  <c r="CG4" i="2" s="1"/>
  <c r="CH6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5" i="2"/>
  <c r="CH26" i="2"/>
  <c r="CH27" i="2"/>
  <c r="CH28" i="2"/>
  <c r="CH29" i="2"/>
  <c r="CH30" i="2"/>
  <c r="CH31" i="2"/>
  <c r="CH32" i="2"/>
  <c r="CH33" i="2"/>
  <c r="CH34" i="2"/>
  <c r="CH35" i="2"/>
  <c r="CH5" i="2"/>
  <c r="CH4" i="2" s="1"/>
  <c r="AY8" i="2"/>
  <c r="AY5" i="2" s="1"/>
  <c r="AY4" i="2" s="1"/>
  <c r="AZ8" i="2"/>
  <c r="BA8" i="2"/>
  <c r="BB8" i="2"/>
  <c r="BC8" i="2"/>
  <c r="BD8" i="2"/>
  <c r="BE8" i="2"/>
  <c r="BF8" i="2"/>
  <c r="BG8" i="2"/>
  <c r="BT8" i="2"/>
  <c r="CB8" i="2"/>
  <c r="AY9" i="2"/>
  <c r="AZ9" i="2"/>
  <c r="BA9" i="2"/>
  <c r="BB9" i="2"/>
  <c r="BC9" i="2"/>
  <c r="BD9" i="2"/>
  <c r="BE9" i="2"/>
  <c r="BF9" i="2"/>
  <c r="BG9" i="2"/>
  <c r="BT9" i="2"/>
  <c r="CB9" i="2"/>
  <c r="AY10" i="2"/>
  <c r="AZ10" i="2"/>
  <c r="BA10" i="2"/>
  <c r="BB10" i="2"/>
  <c r="BC10" i="2"/>
  <c r="BC5" i="2" s="1"/>
  <c r="BC4" i="2" s="1"/>
  <c r="BD10" i="2"/>
  <c r="BE10" i="2"/>
  <c r="BE5" i="2" s="1"/>
  <c r="BE4" i="2" s="1"/>
  <c r="BF10" i="2"/>
  <c r="BG10" i="2"/>
  <c r="BT10" i="2"/>
  <c r="CB10" i="2"/>
  <c r="AY11" i="2"/>
  <c r="AZ11" i="2"/>
  <c r="BA11" i="2"/>
  <c r="BB11" i="2"/>
  <c r="BC11" i="2"/>
  <c r="BD11" i="2"/>
  <c r="BE11" i="2"/>
  <c r="BF11" i="2"/>
  <c r="BG11" i="2"/>
  <c r="BT11" i="2"/>
  <c r="CB11" i="2"/>
  <c r="AY12" i="2"/>
  <c r="AZ12" i="2"/>
  <c r="BA12" i="2"/>
  <c r="BB12" i="2"/>
  <c r="BC12" i="2"/>
  <c r="BD12" i="2"/>
  <c r="BE12" i="2"/>
  <c r="BF12" i="2"/>
  <c r="BG12" i="2"/>
  <c r="BT12" i="2"/>
  <c r="CB12" i="2"/>
  <c r="AY13" i="2"/>
  <c r="AZ13" i="2"/>
  <c r="BA13" i="2"/>
  <c r="BB13" i="2"/>
  <c r="BC13" i="2"/>
  <c r="BD13" i="2"/>
  <c r="BE13" i="2"/>
  <c r="BF13" i="2"/>
  <c r="BG13" i="2"/>
  <c r="BT13" i="2"/>
  <c r="CB13" i="2"/>
  <c r="AY14" i="2"/>
  <c r="AZ14" i="2"/>
  <c r="BA14" i="2"/>
  <c r="BB14" i="2"/>
  <c r="BC14" i="2"/>
  <c r="BD14" i="2"/>
  <c r="BE14" i="2"/>
  <c r="BF14" i="2"/>
  <c r="BG14" i="2"/>
  <c r="BT14" i="2"/>
  <c r="CB14" i="2"/>
  <c r="AY15" i="2"/>
  <c r="AZ15" i="2"/>
  <c r="BA15" i="2"/>
  <c r="BB15" i="2"/>
  <c r="BC15" i="2"/>
  <c r="BD15" i="2"/>
  <c r="BE15" i="2"/>
  <c r="BF15" i="2"/>
  <c r="BG15" i="2"/>
  <c r="BT15" i="2"/>
  <c r="CB15" i="2"/>
  <c r="AY16" i="2"/>
  <c r="AZ16" i="2"/>
  <c r="BA16" i="2"/>
  <c r="BB16" i="2"/>
  <c r="BC16" i="2"/>
  <c r="BD16" i="2"/>
  <c r="BE16" i="2"/>
  <c r="BF16" i="2"/>
  <c r="BG16" i="2"/>
  <c r="BT16" i="2"/>
  <c r="CB16" i="2"/>
  <c r="AY17" i="2"/>
  <c r="AZ17" i="2"/>
  <c r="BA17" i="2"/>
  <c r="BB17" i="2"/>
  <c r="BC17" i="2"/>
  <c r="BD17" i="2"/>
  <c r="BE17" i="2"/>
  <c r="BF17" i="2"/>
  <c r="BG17" i="2"/>
  <c r="BT17" i="2"/>
  <c r="CB17" i="2"/>
  <c r="AY18" i="2"/>
  <c r="AZ18" i="2"/>
  <c r="BA18" i="2"/>
  <c r="BB18" i="2"/>
  <c r="BC18" i="2"/>
  <c r="BD18" i="2"/>
  <c r="BE18" i="2"/>
  <c r="BF18" i="2"/>
  <c r="BG18" i="2"/>
  <c r="BT18" i="2"/>
  <c r="CB18" i="2"/>
  <c r="AY19" i="2"/>
  <c r="AZ19" i="2"/>
  <c r="BA19" i="2"/>
  <c r="BB19" i="2"/>
  <c r="BC19" i="2"/>
  <c r="BD19" i="2"/>
  <c r="BE19" i="2"/>
  <c r="BF19" i="2"/>
  <c r="BG19" i="2"/>
  <c r="BT19" i="2"/>
  <c r="CB19" i="2"/>
  <c r="AY20" i="2"/>
  <c r="AZ20" i="2"/>
  <c r="BA20" i="2"/>
  <c r="BB20" i="2"/>
  <c r="BC20" i="2"/>
  <c r="BD20" i="2"/>
  <c r="BE20" i="2"/>
  <c r="BF20" i="2"/>
  <c r="BG20" i="2"/>
  <c r="BT20" i="2"/>
  <c r="CB20" i="2"/>
  <c r="AY21" i="2"/>
  <c r="AZ21" i="2"/>
  <c r="BA21" i="2"/>
  <c r="BB21" i="2"/>
  <c r="BC21" i="2"/>
  <c r="BD21" i="2"/>
  <c r="BE21" i="2"/>
  <c r="BF21" i="2"/>
  <c r="BG21" i="2"/>
  <c r="BT21" i="2"/>
  <c r="CB21" i="2"/>
  <c r="AY22" i="2"/>
  <c r="AZ22" i="2"/>
  <c r="BA22" i="2"/>
  <c r="BB22" i="2"/>
  <c r="BC22" i="2"/>
  <c r="BD22" i="2"/>
  <c r="BE22" i="2"/>
  <c r="BF22" i="2"/>
  <c r="BG22" i="2"/>
  <c r="BT22" i="2"/>
  <c r="CB22" i="2"/>
  <c r="AY25" i="2"/>
  <c r="AZ25" i="2"/>
  <c r="BA25" i="2"/>
  <c r="BB25" i="2"/>
  <c r="BC25" i="2"/>
  <c r="BD25" i="2"/>
  <c r="BE25" i="2"/>
  <c r="BF25" i="2"/>
  <c r="BG25" i="2"/>
  <c r="BT25" i="2"/>
  <c r="CB25" i="2"/>
  <c r="AY26" i="2"/>
  <c r="AZ26" i="2"/>
  <c r="BA26" i="2"/>
  <c r="BB26" i="2"/>
  <c r="BC26" i="2"/>
  <c r="BD26" i="2"/>
  <c r="BE26" i="2"/>
  <c r="BF26" i="2"/>
  <c r="BG26" i="2"/>
  <c r="BT26" i="2"/>
  <c r="CB26" i="2"/>
  <c r="AY27" i="2"/>
  <c r="AZ27" i="2"/>
  <c r="BA27" i="2"/>
  <c r="BB27" i="2"/>
  <c r="BC27" i="2"/>
  <c r="BD27" i="2"/>
  <c r="BE27" i="2"/>
  <c r="BF27" i="2"/>
  <c r="BG27" i="2"/>
  <c r="BT27" i="2"/>
  <c r="CB27" i="2"/>
  <c r="AY28" i="2"/>
  <c r="AZ28" i="2"/>
  <c r="BA28" i="2"/>
  <c r="BB28" i="2"/>
  <c r="BC28" i="2"/>
  <c r="BD28" i="2"/>
  <c r="BE28" i="2"/>
  <c r="BF28" i="2"/>
  <c r="BG28" i="2"/>
  <c r="BT28" i="2"/>
  <c r="CB28" i="2"/>
  <c r="AY29" i="2"/>
  <c r="AZ29" i="2"/>
  <c r="BA29" i="2"/>
  <c r="BB29" i="2"/>
  <c r="BC29" i="2"/>
  <c r="BD29" i="2"/>
  <c r="BE29" i="2"/>
  <c r="BF29" i="2"/>
  <c r="BG29" i="2"/>
  <c r="BT29" i="2"/>
  <c r="CB29" i="2"/>
  <c r="AY30" i="2"/>
  <c r="AZ30" i="2"/>
  <c r="BA30" i="2"/>
  <c r="BB30" i="2"/>
  <c r="BC30" i="2"/>
  <c r="BD30" i="2"/>
  <c r="BE30" i="2"/>
  <c r="BF30" i="2"/>
  <c r="BG30" i="2"/>
  <c r="BT30" i="2"/>
  <c r="CB30" i="2"/>
  <c r="AY31" i="2"/>
  <c r="AZ31" i="2"/>
  <c r="BA31" i="2"/>
  <c r="BB31" i="2"/>
  <c r="BC31" i="2"/>
  <c r="BD31" i="2"/>
  <c r="BE31" i="2"/>
  <c r="BF31" i="2"/>
  <c r="BG31" i="2"/>
  <c r="BT31" i="2"/>
  <c r="CB31" i="2"/>
  <c r="AY32" i="2"/>
  <c r="AZ32" i="2"/>
  <c r="BA32" i="2"/>
  <c r="BB32" i="2"/>
  <c r="BC32" i="2"/>
  <c r="BD32" i="2"/>
  <c r="BE32" i="2"/>
  <c r="BF32" i="2"/>
  <c r="BG32" i="2"/>
  <c r="BT32" i="2"/>
  <c r="CB32" i="2"/>
  <c r="AY33" i="2"/>
  <c r="AZ33" i="2"/>
  <c r="BA33" i="2"/>
  <c r="BB33" i="2"/>
  <c r="BC33" i="2"/>
  <c r="BD33" i="2"/>
  <c r="BE33" i="2"/>
  <c r="BF33" i="2"/>
  <c r="BG33" i="2"/>
  <c r="BT33" i="2"/>
  <c r="CB33" i="2"/>
  <c r="AY34" i="2"/>
  <c r="AZ34" i="2"/>
  <c r="BA34" i="2"/>
  <c r="BB34" i="2"/>
  <c r="BC34" i="2"/>
  <c r="BD34" i="2"/>
  <c r="BE34" i="2"/>
  <c r="BF34" i="2"/>
  <c r="BG34" i="2"/>
  <c r="BT34" i="2"/>
  <c r="CB34" i="2"/>
  <c r="AY35" i="2"/>
  <c r="AZ35" i="2"/>
  <c r="BA35" i="2"/>
  <c r="BB35" i="2"/>
  <c r="BC35" i="2"/>
  <c r="BD35" i="2"/>
  <c r="BE35" i="2"/>
  <c r="BF35" i="2"/>
  <c r="BG35" i="2"/>
  <c r="BT35" i="2"/>
  <c r="CB35" i="2"/>
  <c r="BB6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5" i="2"/>
  <c r="AX26" i="2"/>
  <c r="AX27" i="2"/>
  <c r="AX28" i="2"/>
  <c r="AX29" i="2"/>
  <c r="AX30" i="2"/>
  <c r="AX31" i="2"/>
  <c r="AX32" i="2"/>
  <c r="AX33" i="2"/>
  <c r="AX34" i="2"/>
  <c r="AX35" i="2"/>
  <c r="AX6" i="2"/>
  <c r="B21" i="5"/>
  <c r="A21" i="5" s="1"/>
  <c r="B17" i="5"/>
  <c r="A17" i="5" s="1"/>
  <c r="BG5" i="2"/>
  <c r="BG4" i="2" s="1"/>
  <c r="B8" i="5"/>
  <c r="A8" i="5" s="1"/>
  <c r="BT6" i="2"/>
  <c r="BT5" i="2" s="1"/>
  <c r="BT4" i="2" s="1"/>
  <c r="CJ6" i="2"/>
  <c r="CJ5" i="2" s="1"/>
  <c r="CJ4" i="2" s="1"/>
  <c r="B9" i="5"/>
  <c r="A9" i="5"/>
  <c r="B13" i="5"/>
  <c r="A13" i="5"/>
  <c r="BF6" i="2"/>
  <c r="CB6" i="2"/>
  <c r="CB5" i="2" s="1"/>
  <c r="CB4" i="2" s="1"/>
  <c r="B20" i="5"/>
  <c r="A20" i="5"/>
  <c r="AZ36" i="2"/>
  <c r="AX36" i="2"/>
  <c r="H6" i="7"/>
  <c r="AW36" i="2" l="1"/>
  <c r="BZ5" i="2"/>
  <c r="BZ4" i="2" s="1"/>
  <c r="BP5" i="2"/>
  <c r="BP4" i="2" s="1"/>
  <c r="BB36" i="2"/>
  <c r="B6" i="5"/>
  <c r="A6" i="5" s="1"/>
  <c r="BX6" i="2"/>
  <c r="BX5" i="2" s="1"/>
  <c r="BX4" i="2" s="1"/>
  <c r="BR6" i="2"/>
  <c r="BR5" i="2" s="1"/>
  <c r="BR4" i="2" s="1"/>
  <c r="BN5" i="2"/>
  <c r="BN4" i="2" s="1"/>
  <c r="BH6" i="2"/>
  <c r="BH5" i="2" s="1"/>
  <c r="BH4" i="2" s="1"/>
  <c r="BL5" i="2"/>
  <c r="BL4" i="2" s="1"/>
  <c r="B11" i="5"/>
  <c r="A11" i="5" s="1"/>
  <c r="B14" i="5"/>
  <c r="A14" i="5" s="1"/>
  <c r="B18" i="5"/>
  <c r="A18" i="5" s="1"/>
  <c r="B23" i="5"/>
  <c r="A23" i="5" s="1"/>
  <c r="CD5" i="2"/>
  <c r="CD4" i="2" s="1"/>
  <c r="BV5" i="2"/>
  <c r="BV4" i="2" s="1"/>
  <c r="AZ6" i="2"/>
  <c r="AY3" i="2" s="1"/>
  <c r="A1" i="7"/>
  <c r="D3" i="7" s="1"/>
  <c r="AP5" i="1"/>
  <c r="AP4" i="1"/>
  <c r="AO5" i="1"/>
  <c r="AO4" i="1"/>
  <c r="AL5" i="1"/>
  <c r="AL4" i="1"/>
  <c r="AK5" i="1"/>
  <c r="AK4" i="1"/>
  <c r="AH5" i="1"/>
  <c r="AH4" i="1"/>
  <c r="AG5" i="1"/>
  <c r="AG4" i="1"/>
  <c r="AD5" i="1"/>
  <c r="AD4" i="1"/>
  <c r="AC5" i="1"/>
  <c r="AC4" i="1"/>
  <c r="Z5" i="1"/>
  <c r="Z4" i="1"/>
  <c r="Y5" i="1"/>
  <c r="Y4" i="1"/>
  <c r="AR5" i="1"/>
  <c r="AR4" i="1"/>
  <c r="AQ5" i="1"/>
  <c r="AQ4" i="1"/>
  <c r="AN5" i="1"/>
  <c r="AN4" i="1"/>
  <c r="AM5" i="1"/>
  <c r="AM4" i="1"/>
  <c r="AJ5" i="1"/>
  <c r="AJ4" i="1"/>
  <c r="AI5" i="1"/>
  <c r="AI4" i="1"/>
  <c r="AF5" i="1"/>
  <c r="AF4" i="1"/>
  <c r="AE5" i="1"/>
  <c r="AE4" i="1"/>
  <c r="AB5" i="1"/>
  <c r="AB4" i="1"/>
  <c r="C46" i="8"/>
  <c r="BB5" i="2"/>
  <c r="BB4" i="2" s="1"/>
  <c r="AZ5" i="2"/>
  <c r="AZ4" i="2" s="1"/>
  <c r="AX5" i="2"/>
  <c r="AX4" i="2" s="1"/>
  <c r="AA17" i="1"/>
  <c r="AA5" i="1" s="1"/>
  <c r="X5" i="1" l="1"/>
  <c r="AW4" i="2"/>
  <c r="A1" i="2"/>
  <c r="C3" i="2" s="1"/>
  <c r="X6" i="1"/>
  <c r="AA4" i="1"/>
  <c r="X4" i="1" s="1"/>
  <c r="A1" i="1" s="1"/>
  <c r="B2" i="5" l="1"/>
  <c r="A1" i="5" s="1"/>
  <c r="B4" i="1"/>
  <c r="C3" i="5" l="1"/>
</calcChain>
</file>

<file path=xl/sharedStrings.xml><?xml version="1.0" encoding="utf-8"?>
<sst xmlns="http://schemas.openxmlformats.org/spreadsheetml/2006/main" count="503" uniqueCount="395">
  <si>
    <t>10.3.</t>
  </si>
  <si>
    <t>10.4.</t>
  </si>
  <si>
    <r>
      <rPr>
        <b/>
        <sz val="11"/>
        <color indexed="60"/>
        <rFont val="Arial"/>
        <family val="2"/>
        <charset val="204"/>
      </rPr>
      <t>Важно!</t>
    </r>
    <r>
      <rPr>
        <sz val="11"/>
        <rFont val="Arial"/>
        <family val="2"/>
        <charset val="204"/>
      </rPr>
      <t xml:space="preserve"> В данном разделе указывается информация о тех классах, в которых  обучаются участники Всероссийских проверочных работ.</t>
    </r>
  </si>
  <si>
    <t>После этого ячейки для указания сведений об этом классе становятся доступны для редактирования. Классы не могут иметь одинаковые наименования (не может быть двух классов "4 (А)").</t>
  </si>
  <si>
    <t>Выберите публикацию, соответствующую процессу, по которому сдается отчет. Нажмите на кнопку "Загрузить файл".</t>
  </si>
  <si>
    <t>Заполните оставшиеся поля согласно собранным ранее данным.</t>
  </si>
  <si>
    <t xml:space="preserve"> 5.1.</t>
  </si>
  <si>
    <t xml:space="preserve"> 5.2.</t>
  </si>
  <si>
    <t>Внесите ответы учителей в таблицу в разделе "Анкета учителя".</t>
  </si>
  <si>
    <t xml:space="preserve"> 5.3.</t>
  </si>
  <si>
    <t xml:space="preserve"> 5.4.</t>
  </si>
  <si>
    <t>Подготовка файла отчета для отправки в систему СтатГрад</t>
  </si>
  <si>
    <t>8.1.</t>
  </si>
  <si>
    <t>8.2.</t>
  </si>
  <si>
    <t>8.3.</t>
  </si>
  <si>
    <t>8.4.</t>
  </si>
  <si>
    <t>8.5.</t>
  </si>
  <si>
    <t>9.1.</t>
  </si>
  <si>
    <t>9.2.</t>
  </si>
  <si>
    <t>Логин образовательной организации</t>
  </si>
  <si>
    <t>Подробное описание проблемы</t>
  </si>
  <si>
    <r>
      <t>!!!</t>
    </r>
    <r>
      <rPr>
        <sz val="11"/>
        <rFont val="Arial"/>
        <family val="2"/>
        <charset val="204"/>
      </rPr>
      <t xml:space="preserve"> Обязательно прикрепите к письму проблемный файл или файлы! (заполненную форму, csv-отчет) </t>
    </r>
  </si>
  <si>
    <t>9.3.</t>
  </si>
  <si>
    <t>9.4.</t>
  </si>
  <si>
    <t>Если Вы не получили ответа в течение рабочего дня, отправьте повторное письмо.</t>
  </si>
  <si>
    <r>
      <t>Во избежание проблем с загрузкой формы отчёта необходимо обрабатывать (открывать, редактировать, сохранять) с помощью только одного программного продукта для каждой формы.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indexed="60"/>
        <rFont val="Arial"/>
        <family val="2"/>
        <charset val="204"/>
      </rPr>
      <t>Например</t>
    </r>
    <r>
      <rPr>
        <sz val="11"/>
        <color indexed="8"/>
        <rFont val="Arial"/>
        <family val="2"/>
        <charset val="204"/>
      </rPr>
      <t>:</t>
    </r>
  </si>
  <si>
    <r>
      <rPr>
        <b/>
        <sz val="11"/>
        <color indexed="60"/>
        <rFont val="Arial"/>
        <family val="2"/>
        <charset val="204"/>
      </rPr>
      <t>Допустимо</t>
    </r>
    <r>
      <rPr>
        <b/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открыть форму отчета в OpenOffice, заполнить, сохранить, снова открыть в OpenOffice, сформировать отчет</t>
    </r>
  </si>
  <si>
    <t>городской</t>
  </si>
  <si>
    <t>сельский</t>
  </si>
  <si>
    <t>gorsel</t>
  </si>
  <si>
    <t>otip</t>
  </si>
  <si>
    <t>лицей</t>
  </si>
  <si>
    <t>основная школа</t>
  </si>
  <si>
    <t>средняя школа с угл.</t>
  </si>
  <si>
    <t>колледж</t>
  </si>
  <si>
    <t>Логин ОО:</t>
  </si>
  <si>
    <t>para</t>
  </si>
  <si>
    <t>buka</t>
  </si>
  <si>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</si>
  <si>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</si>
  <si>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</si>
  <si>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</si>
  <si>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</si>
  <si>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</si>
  <si>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</si>
  <si>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</si>
  <si>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</si>
  <si>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</si>
  <si>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К</t>
  </si>
  <si>
    <t>Л</t>
  </si>
  <si>
    <t>М</t>
  </si>
  <si>
    <t>Н</t>
  </si>
  <si>
    <t>Й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</si>
  <si>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</si>
  <si>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</si>
  <si>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</si>
  <si>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</si>
  <si>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</si>
  <si>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</si>
  <si>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</si>
  <si>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</si>
  <si>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</si>
  <si>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</si>
  <si>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</si>
  <si>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</si>
  <si>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Э</t>
  </si>
  <si>
    <t>Ю</t>
  </si>
  <si>
    <t>Я</t>
  </si>
  <si>
    <t>CIFR</t>
  </si>
  <si>
    <t>Размер населенного пункта:</t>
  </si>
  <si>
    <t>nasel</t>
  </si>
  <si>
    <t>до 1000</t>
  </si>
  <si>
    <t>до 10 000</t>
  </si>
  <si>
    <t>до 100 000</t>
  </si>
  <si>
    <t>до 1000 000</t>
  </si>
  <si>
    <t>свыше 1000 000</t>
  </si>
  <si>
    <t>danet</t>
  </si>
  <si>
    <t>да</t>
  </si>
  <si>
    <t>нет</t>
  </si>
  <si>
    <t>Размещайте все материалы по работе с системой СтатГрад в одном месте и храните все файлы не менее двух лет.</t>
  </si>
  <si>
    <t>Для редактирования частично заполненного поля пользуйтесь клавишей F2.</t>
  </si>
  <si>
    <t>В процессе работы над файлом не реже чем раз в 5-7 минут сохраняйте его, нажимая Ctrl+S.</t>
  </si>
  <si>
    <t xml:space="preserve">Сохраните файл, нажав одновременно Ctrl и S. </t>
  </si>
  <si>
    <t>Выберите в пункте меню "Файл" - "Сохранить как..."</t>
  </si>
  <si>
    <t>Нажмите "сохранить".</t>
  </si>
  <si>
    <t>Откажитесь сохранять всю книгу в формате csv, нажав "НЕТ" в очередном окне.</t>
  </si>
  <si>
    <t>Для завершения цепочки действий нажмите "отменить" в последнем из открывшихся окон.</t>
  </si>
  <si>
    <t>В открывшемся окне выберите тип файла "Текст CSV" (в некоторых версиях OpenOffice.org  предварительно нужно нажать на стрелку перед "Тип файла").</t>
  </si>
  <si>
    <t>Нажмите "Сохранить". На появившемся предупреждении выберите "Использовать текущий формат".</t>
  </si>
  <si>
    <t>Нажмите "Ок". На появившемся предупреждении нажмите "Ок".</t>
  </si>
  <si>
    <t>в тексте письма укажите:</t>
  </si>
  <si>
    <t>Ваши ФИО (можно добавить телефон)</t>
  </si>
  <si>
    <t>Без соблюдения описанных выше требований письмо рассматриваться не будет!</t>
  </si>
  <si>
    <t>Не пытайтесь снять защиту данной книги! 
Это легко, но не принесет Вам пользы, а работа формы может быть нарушена, что приведет к неправильной передаче данных.</t>
  </si>
  <si>
    <t>login+</t>
  </si>
  <si>
    <t>form+</t>
  </si>
  <si>
    <t>Инструкция по работе с формой-отчётом</t>
  </si>
  <si>
    <t>Заполнение отдельных разделов</t>
  </si>
  <si>
    <t>Данная форма предназначена для работы в MS Excel 2000-2010 или OpenOffice.org 3</t>
  </si>
  <si>
    <t>2. Общие рекомендации по заполнению формы-отчёта</t>
  </si>
  <si>
    <t xml:space="preserve">  1.1.  </t>
  </si>
  <si>
    <t xml:space="preserve">  1.2.</t>
  </si>
  <si>
    <t xml:space="preserve">  1.3.</t>
  </si>
  <si>
    <t xml:space="preserve">  1.4.</t>
  </si>
  <si>
    <t xml:space="preserve">  1.5.</t>
  </si>
  <si>
    <t xml:space="preserve"> 2.1.</t>
  </si>
  <si>
    <t xml:space="preserve"> 2.2.</t>
  </si>
  <si>
    <t xml:space="preserve"> 2.3.</t>
  </si>
  <si>
    <t xml:space="preserve"> 2.4.</t>
  </si>
  <si>
    <t xml:space="preserve"> 2.5.</t>
  </si>
  <si>
    <t xml:space="preserve"> 2.6.</t>
  </si>
  <si>
    <t xml:space="preserve"> 2.7.</t>
  </si>
  <si>
    <t>1. Технические особенности работы с файлом формы-отчёта</t>
  </si>
  <si>
    <t xml:space="preserve">  1.6.</t>
  </si>
  <si>
    <t xml:space="preserve">  1.7.</t>
  </si>
  <si>
    <t>Для удобства использования рекомендуется распечатать данную инструкцию.</t>
  </si>
  <si>
    <t>Если при работе Вам будет видна только часть списка, перемещайтесь к другим пунктам списка, используя стрелки на клавиатуре и полосы прокрутки на экране.</t>
  </si>
  <si>
    <t>Информация об ОО</t>
  </si>
  <si>
    <r>
      <rPr>
        <b/>
        <sz val="11"/>
        <color indexed="60"/>
        <rFont val="Arial"/>
        <family val="2"/>
        <charset val="204"/>
      </rPr>
      <t>Недопустимо</t>
    </r>
    <r>
      <rPr>
        <sz val="11"/>
        <rFont val="Arial"/>
        <family val="2"/>
        <charset val="204"/>
      </rPr>
      <t xml:space="preserve"> открыть форму отчета в OpenOffice, заполнить, сохранить, открыть в Microsoft Excel, сформировать отчет</t>
    </r>
  </si>
  <si>
    <r>
      <rPr>
        <b/>
        <sz val="11"/>
        <color indexed="60"/>
        <rFont val="Arial"/>
        <family val="2"/>
        <charset val="204"/>
      </rPr>
      <t>Внимание! Категорически запрещается удалять ячейки, строки, столбцы и двигать ячейки мышью!!!</t>
    </r>
    <r>
      <rPr>
        <sz val="11"/>
        <color indexed="1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Для очистки ячейки пользуйтесь клавишей Del, для копирования информации в другое место - буфером обмена! </t>
    </r>
  </si>
  <si>
    <r>
      <rPr>
        <b/>
        <sz val="11"/>
        <color indexed="60"/>
        <rFont val="Arial"/>
        <family val="2"/>
        <charset val="204"/>
      </rPr>
      <t>Перейдите на лист "Otchet"  и не уходите с этого листа до окончания работы</t>
    </r>
    <r>
      <rPr>
        <sz val="11"/>
        <rFont val="Arial"/>
        <family val="2"/>
        <charset val="204"/>
      </rPr>
      <t>.</t>
    </r>
  </si>
  <si>
    <r>
      <t xml:space="preserve">Согласитесь сохранить в предложенном формате </t>
    </r>
    <r>
      <rPr>
        <b/>
        <sz val="11"/>
        <color indexed="60"/>
        <rFont val="Arial"/>
        <family val="2"/>
        <charset val="204"/>
      </rPr>
      <t>только текущий лист</t>
    </r>
    <r>
      <rPr>
        <sz val="11"/>
        <rFont val="Arial"/>
        <family val="2"/>
        <charset val="204"/>
      </rPr>
      <t xml:space="preserve"> - нажмите ОК в появившемся окне.</t>
    </r>
  </si>
  <si>
    <r>
      <t xml:space="preserve">В открывшемся окне выберите </t>
    </r>
    <r>
      <rPr>
        <b/>
        <sz val="11"/>
        <color indexed="60"/>
        <rFont val="Arial"/>
        <family val="2"/>
        <charset val="204"/>
      </rPr>
      <t>кодировку "Win-1251"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и </t>
    </r>
    <r>
      <rPr>
        <b/>
        <sz val="11"/>
        <color indexed="60"/>
        <rFont val="Arial"/>
        <family val="2"/>
        <charset val="204"/>
      </rPr>
      <t>разделитель поля ";" (точку с запятой)</t>
    </r>
    <r>
      <rPr>
        <sz val="11"/>
        <rFont val="Arial"/>
        <family val="2"/>
        <charset val="204"/>
      </rPr>
      <t>. Остальные поля оставьте так, как есть.</t>
    </r>
  </si>
  <si>
    <r>
      <t xml:space="preserve">При необходимости внести изменения в данные, вносите их в ранее заполненную форму, либо заполняйте форму заново целиком. </t>
    </r>
    <r>
      <rPr>
        <b/>
        <sz val="11"/>
        <color indexed="60"/>
        <rFont val="Arial"/>
        <family val="2"/>
        <charset val="204"/>
      </rPr>
      <t>Не сдавайте частично заполненную форму!</t>
    </r>
    <r>
      <rPr>
        <sz val="11"/>
        <rFont val="Arial"/>
        <family val="2"/>
        <charset val="204"/>
      </rPr>
      <t xml:space="preserve"> Последняя сданная версия отчета заменяет предыдущие, поэтому при сдаче частично заполненной формы ранее предоставленные данные могут быть утеряны.</t>
    </r>
  </si>
  <si>
    <t>Заполняйте поля, выделенные цветом (см. справа). Поля выделенные голубым обязательны для заполнения, зеленым - в зависимости от контекста.</t>
  </si>
  <si>
    <t xml:space="preserve"> 2.8.</t>
  </si>
  <si>
    <t xml:space="preserve"> 2.9.</t>
  </si>
  <si>
    <t>3. Описание разделов (листов формы)</t>
  </si>
  <si>
    <t>3.1.</t>
  </si>
  <si>
    <t>Раздел (лист) "Инструкция" содержит пошаговую инструкцию по формированию и передаче информации.</t>
  </si>
  <si>
    <t>3.2.</t>
  </si>
  <si>
    <t>3.3.</t>
  </si>
  <si>
    <t>3.4.</t>
  </si>
  <si>
    <t>3.5.</t>
  </si>
  <si>
    <t>Раздел "otchet" формируется автоматически по мере заполнения остальных разделов и не требует отдельного заполнения. Он предназначен для формирования итогового csv-отчета.</t>
  </si>
  <si>
    <t xml:space="preserve"> 4.1.</t>
  </si>
  <si>
    <t xml:space="preserve"> 5.5.</t>
  </si>
  <si>
    <t>абвгдеёжзийклмнопрстуфхцчшщъыьэюяАБВГДЕЁЖЗИЙКЛМНОПРСТУФХЦЧШЩЪЫЬЭЮЯ</t>
  </si>
  <si>
    <t>В ряде ячеек данные можно выбирать из списка. У таких ячеек справа появляется стрелка выпадающего списка (как и у ячейки справа). Нажмите на стрелку и, воспользовавшись полосой прокрутки, выберите нужное вам значение.</t>
  </si>
  <si>
    <t>Разместите созданный csv-отчет в определенном пунктом 1.6 настоящей инструкции месте.</t>
  </si>
  <si>
    <t>fgos</t>
  </si>
  <si>
    <t>Количество часов в неделю:</t>
  </si>
  <si>
    <t>МА</t>
  </si>
  <si>
    <t>РУ</t>
  </si>
  <si>
    <t>ОМ</t>
  </si>
  <si>
    <t>Учебники из какого (каких) УМК по математике использовались при обучении данного класса?</t>
  </si>
  <si>
    <t>1 класс</t>
  </si>
  <si>
    <t>2 класс</t>
  </si>
  <si>
    <t>3 класс</t>
  </si>
  <si>
    <t>4 класс</t>
  </si>
  <si>
    <t>Учебники из какого (каких) УМК по русскому языку использовались при обучении данного класса?</t>
  </si>
  <si>
    <t>Руский язык</t>
  </si>
  <si>
    <t>Математика</t>
  </si>
  <si>
    <t>Окружающий мир</t>
  </si>
  <si>
    <t>Есть ли в класе обучающиеся, для которых русский язык не является родным?</t>
  </si>
  <si>
    <t>Ведется ли в классе изучение родного (не русского) языка?</t>
  </si>
  <si>
    <t>Сколько экскурсий было в классе в текущем учебном году, включая каникульное время? (укажите количество по каждой позиции)</t>
  </si>
  <si>
    <t>краеведение</t>
  </si>
  <si>
    <t>живопись, скульптура и т.п</t>
  </si>
  <si>
    <t>промышленность, техника и т.п.</t>
  </si>
  <si>
    <t>знакомство с природой</t>
  </si>
  <si>
    <t>театр, цирк и т.п.</t>
  </si>
  <si>
    <t>друое</t>
  </si>
  <si>
    <t>индивидуальных</t>
  </si>
  <si>
    <t>групповых</t>
  </si>
  <si>
    <t>Домашние задания в текущем учебном году выполняются</t>
  </si>
  <si>
    <t>r01. Чуракова Н.А., Каленчук М.Л. и др. «Академкнига/Учебник»</t>
  </si>
  <si>
    <t>r02. Андрианова Т.М., Илюхина В.А., Желтовская Л.Я., Калинина О.Б. «Астрель»</t>
  </si>
  <si>
    <t>r03. Барылкина Л.П., Обухова Л.А., Попова О.А. «Научный институт образования и развития личности»</t>
  </si>
  <si>
    <t>r04. Бунеев Р.Н., Бунеева Е.В., Пронина О.В. «Баласс»</t>
  </si>
  <si>
    <t>r05. Канакина В.П., Горецкий В.Г. «Просвещение»</t>
  </si>
  <si>
    <t>r06. Зеленина Л.М., Хохлова Т.Е. «Просвещение»</t>
  </si>
  <si>
    <t>r07. Иванов С.В., Евдокимова А.О., Кузнецова М.И. и др. «ВЕНТАНА-ГРАФ»</t>
  </si>
  <si>
    <t>r08. Кибирева Л.В., Клейнфельд О.А., Мелихова Г.И. «Русское слово»</t>
  </si>
  <si>
    <t>r09. Климанова Л.Ф., Макеева С.Г. и др. «Просвещение»</t>
  </si>
  <si>
    <t>r10. Ломакович С.В., Тимченко Л.И. «Дрофа»</t>
  </si>
  <si>
    <t>r11. Ломакович С.В., Тимченко Л.И. «ВИТА-ПРЕСС»</t>
  </si>
  <si>
    <t>r12. Граник Г.Г., Крюкова Т.Ш., Анофриева Н.Ф. и др. «Мнемозина»</t>
  </si>
  <si>
    <t>r13. Митюшина Л.Д., Хамраева Е.А. «Дрофа»</t>
  </si>
  <si>
    <t>r14. Нечаева Н.В. и др. «Издательский дом «Федоров»»</t>
  </si>
  <si>
    <t>r15. Полякова А.В. «Просвещение»</t>
  </si>
  <si>
    <t>r16. Рамзаева Т.Г. «Дрофа»</t>
  </si>
  <si>
    <t>r17. Репкин В.В., Восторгова Е.В. и др. «ВИТА-ПРЕСС»</t>
  </si>
  <si>
    <t>r18. Соловейчик М.С., Бетенькова Н.М., Кузьменко Н.С. и др. «Ассоциация XXI век»</t>
  </si>
  <si>
    <t>r19. Савельева  Л.В., Горгун Е.А., Щеглова Е.С. «Дрофа»</t>
  </si>
  <si>
    <t>m01. Александрова Э.И. «ВИТА-ПРЕСС»</t>
  </si>
  <si>
    <t>m02. Александрова Э.И. «Дрофа»</t>
  </si>
  <si>
    <t>m03. Александрова Л.А., Мордкович А.Г. «Мнемозина»</t>
  </si>
  <si>
    <t>m04. Аргинская И.И., Бененсон Е.П., Итина Л.С. и др. «Издательский дом «Федоров»»</t>
  </si>
  <si>
    <t>m05. Башмаков М.И., Нефёдова М.Г. «Астрель»</t>
  </si>
  <si>
    <t>m06. Беденко М.В. «Русское слово»</t>
  </si>
  <si>
    <t>m07. Гейдман Б.П., Мишарина И.Э., Зверева Е.А. «Русское слово»</t>
  </si>
  <si>
    <t>m08. Давыдов В.В., Горбов С.Ф., Микулина Г.Г. и др. «ВИТА-ПРЕСС»</t>
  </si>
  <si>
    <t>m09. Демидова Т.Е., Козлова С.А., Тонких А.П. «Баласс»</t>
  </si>
  <si>
    <t>m10. Дорофеев Г.В., Миракова Т.Н. «Просвещение»</t>
  </si>
  <si>
    <t>m11. Ивашова О.А., Подходова Н.С. и др. «Дрофа»</t>
  </si>
  <si>
    <t>m12. Истомина Н.Б. «Ассоциация XXI век»</t>
  </si>
  <si>
    <t>m13. Минаева С.С., Рослова Л.О., Рыдзе О.А. и др. / Под ред. Булычёва В.А. «ВЕНТАНА-ГРАФ»</t>
  </si>
  <si>
    <t>m14. Моро М.И., Бантова М.А., Бельтюкова Г.В. и др. «Просвещение»</t>
  </si>
  <si>
    <t>m15. Муравин Г.К., Муравина О.В. «Дрофа»</t>
  </si>
  <si>
    <t>m16. Петерсон Л.Г. «Ювента»</t>
  </si>
  <si>
    <t>m17. Рудницкая В.Н., Юдачёва Т.В. и др. «ВЕНТАНА-ГРАФ»</t>
  </si>
  <si>
    <t>m18. Семёнов А.Л., Рудченко Т.А. «Мнемозина»</t>
  </si>
  <si>
    <t>m19. Чекин А.Л. «Академкнига/Учебник»</t>
  </si>
  <si>
    <t>o01. Вахрушев А.А., Бурский О.В. и др. «Баласс»</t>
  </si>
  <si>
    <t>o02. Вахрушев А.А., Бурский О.В. и др. «Дрофа»</t>
  </si>
  <si>
    <t>o03. Виноградова Н.Ф. и др. «ВЕНТАНА-ГРАФ»</t>
  </si>
  <si>
    <t>o04. Гин А.А., Фаер С.А., Андржеевская И.Ю. «ВИТА-ПРЕСС»</t>
  </si>
  <si>
    <t>o05. Дмитриева Н.Я., Казаков А.Н. «Издательский дом «Федоров»»</t>
  </si>
  <si>
    <t>o06. Ивченкова Г.Г., Потапов И.В. и др. «Астрель»</t>
  </si>
  <si>
    <t>o07. Клепинина З.А. и др. «АСТ-ПРЕСС ШКОЛА»</t>
  </si>
  <si>
    <t>o08. Копп Е.В. «Мнемозина»</t>
  </si>
  <si>
    <t>o09. Цветова Л.М. «Мнемозина»</t>
  </si>
  <si>
    <t>o10. Плешаков А.А. «Просвещение»</t>
  </si>
  <si>
    <t>o11. Плешаков А.А., Новицкая М.Ю. «Просвещение»</t>
  </si>
  <si>
    <t>o12. Поглазова О.Т., Шилин В.Д. и др. «Ассоциация XXI век»</t>
  </si>
  <si>
    <t>o13. Самкова В.А., Романова Н.И. «Русское слово»</t>
  </si>
  <si>
    <t>o14. Саплина Е.В., Саплин А.И., Сивоглазов В.И. «Дрофа»</t>
  </si>
  <si>
    <t>o15. Федотова О.Н., Трафимова Г.В., Трафимов С.А.Академкнига/Учебник</t>
  </si>
  <si>
    <t>o16. Чудинова Е.В., Букварёва Е.Н.ВИТА-ПРЕСС</t>
  </si>
  <si>
    <t>o17. Суворова Е.П., Купирова Е.А., Преображенский В.А.Дрофа</t>
  </si>
  <si>
    <t>nerus</t>
  </si>
  <si>
    <t>Да, более половины</t>
  </si>
  <si>
    <t>Да, от четверти до половины</t>
  </si>
  <si>
    <t>Да, менее четверти</t>
  </si>
  <si>
    <t>Нет</t>
  </si>
  <si>
    <t>Затрудняюсь ответить</t>
  </si>
  <si>
    <t>DZV</t>
  </si>
  <si>
    <t>Преимущественно в тетрадях на печатной основе</t>
  </si>
  <si>
    <t>Около половины в тетрадях на печатной основе</t>
  </si>
  <si>
    <t>Преимущественно в обычных тетрадях</t>
  </si>
  <si>
    <t>Год перехода на ФГОС:</t>
  </si>
  <si>
    <t>Проводятся ли в ОО развивающие занятия для дошкольников по подготовке к обучению в школе:</t>
  </si>
  <si>
    <t>Учебники из какого (каких) УМК по предмету «Окружающий мир» использовались при обучении данного класса?</t>
  </si>
  <si>
    <t>Если имеются данные, укажите:
Процент обучающихся с ОВЗ (нет - 0)</t>
  </si>
  <si>
    <t>Если имеются данные, укажите:
Процент обучающихся с диагностированной дисграфией, дислексией и т.п (нет - 0)</t>
  </si>
  <si>
    <t>r20. другое</t>
  </si>
  <si>
    <t>m20. другое</t>
  </si>
  <si>
    <t>o18. другое</t>
  </si>
  <si>
    <t>Существует ли в составе ОО дошкольное отделение (детский сад):</t>
  </si>
  <si>
    <t>Анкета учителя</t>
  </si>
  <si>
    <t>Ведомый класс</t>
  </si>
  <si>
    <t>Ваш педагогический стаж (лет):</t>
  </si>
  <si>
    <t>Ваш возраст (лет):</t>
  </si>
  <si>
    <t>Ваше образование:</t>
  </si>
  <si>
    <t>Ваша квалификационная категория:</t>
  </si>
  <si>
    <t>Ваша педагогическая нагрузка по тарификации без учета внеурочной деятельности (уроки) (часов в неделю):</t>
  </si>
  <si>
    <t>Ваша педагогическая нагрузка по учебному плану НОО по внеурочной деятельности (часов в неделю):</t>
  </si>
  <si>
    <t>Ваша педагогическая нагрузка по учебному плану дополнительного образования («вторая половина дня») (часов в неделю):</t>
  </si>
  <si>
    <t>Иная нагрузка (воспитатель ГПД, техник и т.д.) (часов в неделю)</t>
  </si>
  <si>
    <t>obraz</t>
  </si>
  <si>
    <t>srok</t>
  </si>
  <si>
    <t>Среднее профессиональное</t>
  </si>
  <si>
    <t>kval</t>
  </si>
  <si>
    <t>Первая</t>
  </si>
  <si>
    <t>Аттестован(а) на соответствие должности</t>
  </si>
  <si>
    <t>пустота</t>
  </si>
  <si>
    <t>Ответы одного учителя вносятся в один столбец после записи названия ведомого класса.</t>
  </si>
  <si>
    <t xml:space="preserve">Ответы каждого учителя на вопросы анкеты вносятся последовательно сверху вниз. ФИО учителя не заполняется. </t>
  </si>
  <si>
    <t>Раздел "Перечень учебников" недоступен для редактирования и имеет справочный характер. Лист можно распечатать для удобства работы с анкетой.</t>
  </si>
  <si>
    <t>Сколько проектов выполнят обучающиеся в текущем учебном году:</t>
  </si>
  <si>
    <t>f</t>
  </si>
  <si>
    <r>
      <t xml:space="preserve">Класс 
</t>
    </r>
    <r>
      <rPr>
        <sz val="11"/>
        <color indexed="8"/>
        <rFont val="Arial"/>
        <family val="2"/>
        <charset val="204"/>
      </rPr>
      <t>(выберите букву и/или цифру)</t>
    </r>
  </si>
  <si>
    <t>нет буквы</t>
  </si>
  <si>
    <t>Затем, при необходимости, указывается дополнительный номер.</t>
  </si>
  <si>
    <t xml:space="preserve">При указании учебников, которые используются (использовались) в данном классе, нужно выбрать название из списка. Рекомендуется распечатать "Перечень учебников", так как в открывающемся списке не видны длинные названия. Если учебник отсутствует в списке, следует выбрать пункт списка "Другое". </t>
  </si>
  <si>
    <t>Срок Вашей работы в данном клаcсе (лет), учитывая текущий учебный год:</t>
  </si>
  <si>
    <t>Осуществляется ли конкурсный набор в школу</t>
  </si>
  <si>
    <t>иное - комментарий</t>
  </si>
  <si>
    <t>Опубликованы ли правила приема в ОО на официальном сайте ОО</t>
  </si>
  <si>
    <t>Ссылка на правила приема в ОО</t>
  </si>
  <si>
    <t>Название ОО</t>
  </si>
  <si>
    <t>Вопросы анкеты</t>
  </si>
  <si>
    <t xml:space="preserve">Есть ли приказ о проведении ВПР? </t>
  </si>
  <si>
    <t>Проводится ли разъяснительная работа с учителями классов, участвующих в ВПР, об обеспечении объективности результатов?</t>
  </si>
  <si>
    <t>Проводится ли разъяснительная работа с родителями классов, участвующих в ВПР, об обеспечении объективности результатов?</t>
  </si>
  <si>
    <t>Учитель, работающий в классе</t>
  </si>
  <si>
    <t>Учитель, работающий в другом классе</t>
  </si>
  <si>
    <t>Независимый наблюдатель из другой школы</t>
  </si>
  <si>
    <t>Представитель органов управления образованием</t>
  </si>
  <si>
    <t>Общественные наблюдатели</t>
  </si>
  <si>
    <t>Как организована проверка работ?</t>
  </si>
  <si>
    <t xml:space="preserve">Как организовано хранение материалов ВПР в периоды между проверкой работ? </t>
  </si>
  <si>
    <t>Как осуществляется отправка результатов?</t>
  </si>
  <si>
    <t xml:space="preserve">Ставятся ли отметки по результатам проведения ВПР? </t>
  </si>
  <si>
    <t>Для диагностики уровня подготовки учеников</t>
  </si>
  <si>
    <t>Для совершенствования учебного процесса</t>
  </si>
  <si>
    <t>Для оценки работы учителя</t>
  </si>
  <si>
    <t>Для формирования итоговых отметок учеников</t>
  </si>
  <si>
    <t>Для оценки школы</t>
  </si>
  <si>
    <t>Есть, издан на уровне школы</t>
  </si>
  <si>
    <t>Есть, издан на уровне региона</t>
  </si>
  <si>
    <t>Есть, издан на основании приказа органа управления образованием регионального уровня</t>
  </si>
  <si>
    <t>Не проводится</t>
  </si>
  <si>
    <t>Проводится</t>
  </si>
  <si>
    <t>Проверку работ класса осуществляет учитель, работающий в классе</t>
  </si>
  <si>
    <t>Проверку работ класса осуществляют учителя школы, включая учителя, работающего в этом классе</t>
  </si>
  <si>
    <t>Проверку работ класса осуществляют учителя школы, кроме учителя, работающего в этом классе</t>
  </si>
  <si>
    <t>Проверку работ класса (школы) осуществляют внешние эксперты</t>
  </si>
  <si>
    <t>В закрытом хранилище (без доступа сотрудников школы и учеников)</t>
  </si>
  <si>
    <t>В помещении, доступ в которое имеют только сотрудники школы</t>
  </si>
  <si>
    <t xml:space="preserve">В помещении, доступ в которое имеют сотрудники и ученики </t>
  </si>
  <si>
    <t>Учителя школы переносят результаты проверки работ в электронную форму, после чего технический специалист загружает ее через личный кабинет</t>
  </si>
  <si>
    <t>Один или несколько операторов без присутствия наблюдателей переносят результаты проверки работ в электронную форму, после чего технический специалист загружает ее через личный кабинет</t>
  </si>
  <si>
    <t>Один или несколько операторов в присутствии наблюдателей переносят результаты проверки работ в электронную форму, после чего технический специалист загружает ее через личный кабинет</t>
  </si>
  <si>
    <t>Все материалы упаковываются и доставляются в муниципальный или региональный центр сотрудником школы</t>
  </si>
  <si>
    <t>Все материалы упаковываются и доставляются в муниципальный или региональный центр представителем органа управления образованием</t>
  </si>
  <si>
    <t>Материалы сканируются в школе без присутствия наблюдателей и передаются в соответствии с регламентом</t>
  </si>
  <si>
    <t>Материалы сканируются в школе в присутствии наблюдателей и передаются в соответствии с регламентом</t>
  </si>
  <si>
    <t xml:space="preserve">Ставятся </t>
  </si>
  <si>
    <t>Ставятся только положительные или по желанию учеников</t>
  </si>
  <si>
    <t>Не ставятся</t>
  </si>
  <si>
    <t>конкурсный набор не предусмотрен</t>
  </si>
  <si>
    <t>в школу производится только конкурсный набор</t>
  </si>
  <si>
    <t>конкурсный набор производится в некоторые классы</t>
  </si>
  <si>
    <t>иное</t>
  </si>
  <si>
    <t>Ы</t>
  </si>
  <si>
    <t>Информация о 4-х классах ОО</t>
  </si>
  <si>
    <t>Как Вы считаете, целесообразно ли образовательной организации по своей инициативе проводить процедуры оценки качества образования с использованием внешних контрольных измерительных материалов и технологий обработки результатов?</t>
  </si>
  <si>
    <t>да (при наличии ресурсов)</t>
  </si>
  <si>
    <t>danet_r</t>
  </si>
  <si>
    <t>успеваемость конкретных обучающихся, участвовавших в исследованиях</t>
  </si>
  <si>
    <t>методика преподавания предмета в образовательной организации</t>
  </si>
  <si>
    <t>содержание учебников по предмету</t>
  </si>
  <si>
    <t>содержание основной образовательной программы в конкретной образовательной организации</t>
  </si>
  <si>
    <t>содержание примерных программ по учебному предмету</t>
  </si>
  <si>
    <t>система оценки образовательных результатов</t>
  </si>
  <si>
    <t xml:space="preserve">другое (вписать) </t>
  </si>
  <si>
    <t>Другое (укажите)</t>
  </si>
  <si>
    <t>Кто присутствует в аудитории во время проведения работы? (укажите все подходящие варианты)</t>
  </si>
  <si>
    <t>Как планируется использовать результаты ВПР? (укажите все подходящие варианты)</t>
  </si>
  <si>
    <t>Всероссийские проверочные работы. 2016 г.</t>
  </si>
  <si>
    <t>Анкета участника ВПР</t>
  </si>
  <si>
    <t>Укажите в открывшемся окне расположение файла с csv-отчётом.</t>
  </si>
  <si>
    <t>Когда файл сдан, в системе появляется сообщение "Данные приняты, вы можете посмотреть их по ссылке ". В вэб-интерфейсе отобразятся принятые данные. Убедитесь, что они соответствуют данным, которые вносились в форму отчета.</t>
  </si>
  <si>
    <t>Отправленные отчёты и их актуальность Вы можете отслеживать в публикации, в которой сдавали отчет. Кликните по ссылке "посмотреть".</t>
  </si>
  <si>
    <r>
      <rPr>
        <b/>
        <sz val="11"/>
        <color indexed="60"/>
        <rFont val="Arial"/>
        <family val="2"/>
        <charset val="204"/>
      </rPr>
      <t>тема</t>
    </r>
    <r>
      <rPr>
        <b/>
        <sz val="11"/>
        <rFont val="Arial"/>
        <family val="2"/>
        <charset val="204"/>
      </rPr>
      <t>:</t>
    </r>
    <r>
      <rPr>
        <sz val="11"/>
        <rFont val="Arial"/>
        <family val="2"/>
        <charset val="204"/>
      </rPr>
      <t xml:space="preserve"> ВПР Проблемы otchet.csv &lt;логин&gt;</t>
    </r>
  </si>
  <si>
    <t xml:space="preserve">  Данная форма-отчет предназначена для анкетирования образовательных организаций, участвующих во Всероссийских проверочных работах (ВПР). 
    Ниже представлены пошаговые инструкции по заполнению формы, формированию и отправке отчета.</t>
  </si>
  <si>
    <r>
      <t xml:space="preserve">После загрузки с сайта и сохранения файла с формой-отчётом  рекомендуется переименовать файл, добавив к названию номер или логин Вашей школы. </t>
    </r>
    <r>
      <rPr>
        <i/>
        <sz val="11"/>
        <rFont val="Arial"/>
        <family val="2"/>
        <charset val="204"/>
      </rPr>
      <t>Например: 2016form770179.xls</t>
    </r>
  </si>
  <si>
    <t>При копировании данных из других источников с помощью буфера обмена обязательно используйте режим специальной вставки (меню: правка - специальная вставка - значения) или (правая кнопка мыши- специальная вставка - текст). В противном случае возможно повреждение логической схемы формы и, как следствие, искажение передаваемых данных.</t>
  </si>
  <si>
    <t xml:space="preserve">Настоящая форма-отчёт предназначена для анкетирования образовательной организации, обучающиеся которой являются участниками всероссийских проверочных работ. Описываемые ниже разделы формы-отчёта посвящены сбору информации анкеты.  </t>
  </si>
  <si>
    <t>В разделе "Информация об ОО"  укажите информацию  об ОО, а также ответьте на вопросы анкеты.</t>
  </si>
  <si>
    <t>В разделе "Анкета учителя" на вопросы анкеты отвечают учителя начальных классов, в которых проводятся Всероссийские проверочные работы. В форму вносятся данные анкетирования одного "основного" учителя (классного руководителя), работающего в каждом классе. Один класс - один учитель.</t>
  </si>
  <si>
    <t>3.6.</t>
  </si>
  <si>
    <t xml:space="preserve"> Информация о классах вводится последовательно: сначала выбирается буква класса, если она есть. При отсутствии буквенных обозначений класса необходимо выбрать "нет буквы".</t>
  </si>
  <si>
    <t xml:space="preserve">В открывшемся окне выберите тип файла "CSV (разделители запятые) *.csv"  Будьте внимательны, нужен именно этот формат!! (СSV для ms-dos и СSV для macintosh не подходят) </t>
  </si>
  <si>
    <t>Строчкой выше дайте файлу имя: otchet, добавив дату. Используйте только латинские буквы! Например: 20160407otchet123</t>
  </si>
  <si>
    <t>Большинство проблем связано с одной из следующих ошибок:
1) неверно указан логин;
2) заполнение отчета не закончено, т.е. на листе "otchet" осталось сообщение "Формирование отчета не завершено"; 
3) сохранен не тот лист (см. п. 6.1 или 7.1 )</t>
  </si>
  <si>
    <r>
      <t>Если Вы все сделали правильно (</t>
    </r>
    <r>
      <rPr>
        <u/>
        <sz val="11"/>
        <rFont val="Arial"/>
        <family val="2"/>
        <charset val="204"/>
      </rPr>
      <t>перечитайте еще раз инструкцию!</t>
    </r>
    <r>
      <rPr>
        <sz val="11"/>
        <rFont val="Arial"/>
        <family val="2"/>
        <charset val="204"/>
      </rPr>
      <t>), а красные надписи не исчезают или при отправке возникает сообщение о нарушении технологии, напишите письмо на адрес</t>
    </r>
    <r>
      <rPr>
        <sz val="11"/>
        <color indexed="60"/>
        <rFont val="Arial"/>
        <family val="2"/>
        <charset val="204"/>
      </rPr>
      <t xml:space="preserve"> </t>
    </r>
    <r>
      <rPr>
        <b/>
        <sz val="11"/>
        <color indexed="60"/>
        <rFont val="Arial"/>
        <family val="2"/>
        <charset val="204"/>
      </rPr>
      <t>eduvpr@yandex.ru</t>
    </r>
    <r>
      <rPr>
        <sz val="11"/>
        <rFont val="Arial"/>
        <family val="2"/>
        <charset val="204"/>
      </rPr>
      <t xml:space="preserve"> </t>
    </r>
  </si>
  <si>
    <t>4. Раздел "Информация об ОО"</t>
  </si>
  <si>
    <t>Перейдите в раздел "Информация о классах" (ярлычки внизу экрана). Заполните все выделенные цветом ячейки в таблице сведений о классах (значение цвета описывается в пункте 2.2 данной инструкции).</t>
  </si>
  <si>
    <t>Перейдите в раздел "Информация об ОО" (ярлычки внизу экрана). Заполните все выделенные цветом ячейки в таблице сведений об ОО (значение цвета описывается в пункте 2.2 данной инструкции). Затем перейдите к заполнению ответов на вопросы анкеты.</t>
  </si>
  <si>
    <t>5. Раздел "Информация о классах"</t>
  </si>
  <si>
    <t xml:space="preserve"> 6.1.</t>
  </si>
  <si>
    <t xml:space="preserve"> 6.2.</t>
  </si>
  <si>
    <t xml:space="preserve"> 6.3.</t>
  </si>
  <si>
    <t xml:space="preserve"> 6.4.</t>
  </si>
  <si>
    <t xml:space="preserve"> 6.5.</t>
  </si>
  <si>
    <t>6. Раздел "Анкета учителя"</t>
  </si>
  <si>
    <t>7. Создание файла отчета при работе в MS Excel 2000-2010</t>
  </si>
  <si>
    <t xml:space="preserve">  7.1.</t>
  </si>
  <si>
    <t xml:space="preserve">  7.2.</t>
  </si>
  <si>
    <t xml:space="preserve">  7.3.</t>
  </si>
  <si>
    <t xml:space="preserve">  7.4.</t>
  </si>
  <si>
    <t xml:space="preserve">  7.5.</t>
  </si>
  <si>
    <t xml:space="preserve">  7.7.</t>
  </si>
  <si>
    <t xml:space="preserve">  7.8.</t>
  </si>
  <si>
    <t xml:space="preserve">  7.9.</t>
  </si>
  <si>
    <t xml:space="preserve">  7.10.</t>
  </si>
  <si>
    <t xml:space="preserve">  7.11.</t>
  </si>
  <si>
    <t xml:space="preserve">  7.6.</t>
  </si>
  <si>
    <t>8. Загрузка файла отчета при работе в OpenOffice.org 3</t>
  </si>
  <si>
    <t>8.6.</t>
  </si>
  <si>
    <t>8.8.</t>
  </si>
  <si>
    <t>8.9.</t>
  </si>
  <si>
    <t>8.7.</t>
  </si>
  <si>
    <t>9. Отправка подготовленного отчета</t>
  </si>
  <si>
    <t>9.5.</t>
  </si>
  <si>
    <t>10. Решение проблем</t>
  </si>
  <si>
    <t>10.1.</t>
  </si>
  <si>
    <t>10.2.</t>
  </si>
  <si>
    <t>Высшее профессиональное</t>
  </si>
  <si>
    <t>Высшая</t>
  </si>
  <si>
    <t>Что бы Вы предложили сделать для совершенствования ВПР?</t>
  </si>
  <si>
    <t>В разделе "Информация о классах" укажите информацию о четвертых классах в текущем учебном году.</t>
  </si>
  <si>
    <t>Ответы подразумевают либо ввод чисел, либо выбор одного или нескольких ответов из выпадающего списка.</t>
  </si>
  <si>
    <t xml:space="preserve">Авторизуйтесь на сайте www.eduvpr.ru, используя логин и пароль (вид логина sch******). </t>
  </si>
  <si>
    <t>Заранее проведите анкетирование учителей (см. п. 3.4) согласно инструкции по заполнению Анкеты участника ВПР.</t>
  </si>
  <si>
    <r>
      <t xml:space="preserve">Какие вопросы должны, по Вашему мнению, обсуждаться профессиональным сообществом на основании результатов выборочных исследований качества образования? </t>
    </r>
    <r>
      <rPr>
        <i/>
        <sz val="10"/>
        <color indexed="8"/>
        <rFont val="Arial"/>
        <family val="2"/>
        <charset val="204"/>
      </rPr>
      <t>(можно выбрать несколько вариантов из приведенных ниже)</t>
    </r>
  </si>
  <si>
    <t>Количество обучающихся</t>
  </si>
  <si>
    <t>Муниципальное бюджетное общеобразовтельное учреждение "Средняя общеобразовательная школа №6"г.Грозного.</t>
  </si>
  <si>
    <t xml:space="preserve"> Улучшить качество   образования детей </t>
  </si>
  <si>
    <t>Улучшить качество образования детей.Повысить уровень самообразования педагога.</t>
  </si>
  <si>
    <t>Улучшить качество образования детей.</t>
  </si>
  <si>
    <t>sch203118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</si>
</sst>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4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u/>
      <sz val="11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60"/>
      <name val="Arial"/>
      <family val="2"/>
      <charset val="204"/>
    </font>
    <font>
      <b/>
      <sz val="12"/>
      <color indexed="62"/>
      <name val="Arial"/>
      <family val="2"/>
      <charset val="204"/>
    </font>
    <font>
      <b/>
      <sz val="14"/>
      <color indexed="10"/>
      <name val="Calibri"/>
      <family val="2"/>
      <charset val="204"/>
    </font>
    <font>
      <b/>
      <sz val="14"/>
      <color indexed="6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10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1"/>
      <color indexed="9"/>
      <name val="Arial"/>
      <family val="2"/>
      <charset val="204"/>
    </font>
    <font>
      <b/>
      <sz val="14"/>
      <color indexed="8"/>
      <name val="Calibri"/>
      <family val="2"/>
      <charset val="204"/>
    </font>
    <font>
      <i/>
      <sz val="11"/>
      <color indexed="8"/>
      <name val="Arial"/>
      <family val="2"/>
      <charset val="204"/>
    </font>
    <font>
      <sz val="8"/>
      <name val="Calibri"/>
      <family val="2"/>
    </font>
    <font>
      <b/>
      <sz val="12"/>
      <color indexed="48"/>
      <name val="Arial"/>
      <family val="2"/>
      <charset val="204"/>
    </font>
    <font>
      <sz val="11"/>
      <color indexed="9"/>
      <name val="Arial"/>
      <family val="2"/>
      <charset val="204"/>
    </font>
    <font>
      <i/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17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1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7"/>
      </left>
      <right style="medium">
        <color indexed="64"/>
      </right>
      <top style="medium">
        <color indexed="64"/>
      </top>
      <bottom style="thin">
        <color indexed="17"/>
      </bottom>
      <diagonal/>
    </border>
    <border>
      <left style="medium">
        <color indexed="64"/>
      </left>
      <right/>
      <top style="medium">
        <color indexed="64"/>
      </top>
      <bottom style="thin">
        <color indexed="17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17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17"/>
      </top>
      <bottom style="medium">
        <color indexed="64"/>
      </bottom>
      <diagonal/>
    </border>
    <border>
      <left/>
      <right style="medium">
        <color indexed="64"/>
      </right>
      <top style="thin">
        <color indexed="17"/>
      </top>
      <bottom style="medium">
        <color indexed="64"/>
      </bottom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7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9" borderId="0" applyNumberFormat="0" applyBorder="0" applyAlignment="0" applyProtection="0"/>
    <xf numFmtId="0" fontId="1" fillId="10" borderId="0" applyNumberFormat="0" applyBorder="0" applyAlignment="0" applyProtection="0"/>
    <xf numFmtId="0" fontId="7" fillId="10" borderId="0" applyNumberFormat="0" applyBorder="0" applyAlignment="0" applyProtection="0"/>
    <xf numFmtId="0" fontId="1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4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6" fillId="0" borderId="0" xfId="56" applyFont="1"/>
    <xf numFmtId="0" fontId="26" fillId="0" borderId="0" xfId="56" applyFont="1" applyProtection="1">
      <protection hidden="1"/>
    </xf>
    <xf numFmtId="0" fontId="4" fillId="0" borderId="0" xfId="56" applyFont="1" applyAlignment="1">
      <alignment horizontal="center" wrapText="1"/>
    </xf>
    <xf numFmtId="0" fontId="5" fillId="0" borderId="0" xfId="56" applyFont="1" applyAlignment="1">
      <alignment horizontal="left" wrapText="1"/>
    </xf>
    <xf numFmtId="0" fontId="26" fillId="0" borderId="0" xfId="56" applyFont="1" applyAlignment="1">
      <alignment horizontal="right" vertical="top"/>
    </xf>
    <xf numFmtId="0" fontId="26" fillId="0" borderId="0" xfId="56" applyFont="1" applyAlignment="1">
      <alignment wrapText="1"/>
    </xf>
    <xf numFmtId="0" fontId="26" fillId="0" borderId="0" xfId="56" applyFont="1" applyAlignment="1">
      <alignment vertical="top"/>
    </xf>
    <xf numFmtId="0" fontId="26" fillId="0" borderId="0" xfId="56" applyFont="1" applyAlignment="1">
      <alignment horizontal="left" wrapText="1"/>
    </xf>
    <xf numFmtId="0" fontId="2" fillId="0" borderId="0" xfId="0" applyFont="1" applyBorder="1"/>
    <xf numFmtId="0" fontId="0" fillId="0" borderId="0" xfId="0" applyAlignment="1">
      <alignment wrapText="1"/>
    </xf>
    <xf numFmtId="0" fontId="31" fillId="0" borderId="0" xfId="56" applyFont="1" applyAlignment="1">
      <alignment vertical="top" wrapText="1"/>
    </xf>
    <xf numFmtId="0" fontId="28" fillId="0" borderId="0" xfId="56" applyFont="1" applyAlignment="1">
      <alignment wrapText="1"/>
    </xf>
    <xf numFmtId="0" fontId="28" fillId="0" borderId="0" xfId="56" applyFont="1" applyAlignment="1">
      <alignment horizontal="left" vertical="top" wrapText="1"/>
    </xf>
    <xf numFmtId="0" fontId="5" fillId="0" borderId="0" xfId="56" applyFont="1" applyAlignment="1">
      <alignment horizontal="left"/>
    </xf>
    <xf numFmtId="16" fontId="28" fillId="0" borderId="0" xfId="56" applyNumberFormat="1" applyFont="1" applyAlignment="1">
      <alignment horizontal="right" vertical="top"/>
    </xf>
    <xf numFmtId="0" fontId="32" fillId="0" borderId="0" xfId="56" applyFont="1" applyAlignment="1">
      <alignment horizontal="left" vertical="top" wrapText="1"/>
    </xf>
    <xf numFmtId="0" fontId="28" fillId="0" borderId="0" xfId="56" applyFont="1" applyAlignment="1">
      <alignment vertical="top" wrapText="1"/>
    </xf>
    <xf numFmtId="0" fontId="28" fillId="0" borderId="0" xfId="56" applyFont="1" applyAlignment="1" applyProtection="1">
      <alignment vertical="top" wrapText="1"/>
    </xf>
    <xf numFmtId="0" fontId="25" fillId="0" borderId="0" xfId="0" applyFont="1" applyBorder="1" applyAlignment="1">
      <alignment vertical="center" wrapText="1"/>
    </xf>
    <xf numFmtId="0" fontId="28" fillId="0" borderId="0" xfId="56" applyFont="1" applyAlignment="1">
      <alignment horizontal="right" vertical="top" wrapText="1"/>
    </xf>
    <xf numFmtId="0" fontId="28" fillId="0" borderId="0" xfId="0" applyFont="1" applyAlignment="1">
      <alignment wrapText="1"/>
    </xf>
    <xf numFmtId="49" fontId="28" fillId="0" borderId="0" xfId="56" applyNumberFormat="1" applyFont="1" applyAlignment="1" applyProtection="1">
      <alignment horizontal="right" vertical="top"/>
    </xf>
    <xf numFmtId="0" fontId="28" fillId="0" borderId="0" xfId="56" applyFont="1" applyAlignment="1" applyProtection="1">
      <alignment horizontal="left" vertical="center" wrapText="1"/>
    </xf>
    <xf numFmtId="49" fontId="28" fillId="0" borderId="0" xfId="56" applyNumberFormat="1" applyFont="1" applyAlignment="1" applyProtection="1">
      <alignment horizontal="left" vertical="center" wrapText="1"/>
    </xf>
    <xf numFmtId="0" fontId="28" fillId="0" borderId="0" xfId="0" applyFont="1" applyAlignment="1">
      <alignment vertical="top" wrapText="1"/>
    </xf>
    <xf numFmtId="0" fontId="28" fillId="0" borderId="0" xfId="56" applyFont="1" applyAlignment="1">
      <alignment vertical="top"/>
    </xf>
    <xf numFmtId="0" fontId="31" fillId="0" borderId="0" xfId="56" applyFont="1" applyAlignment="1">
      <alignment wrapText="1"/>
    </xf>
    <xf numFmtId="0" fontId="28" fillId="0" borderId="0" xfId="56" applyFont="1" applyAlignment="1">
      <alignment horizontal="left" wrapText="1" indent="2"/>
    </xf>
    <xf numFmtId="0" fontId="2" fillId="0" borderId="0" xfId="0" applyFont="1" applyAlignment="1"/>
    <xf numFmtId="0" fontId="37" fillId="0" borderId="0" xfId="56" applyFont="1" applyAlignment="1">
      <alignment horizontal="left"/>
    </xf>
    <xf numFmtId="0" fontId="2" fillId="0" borderId="10" xfId="56" applyFont="1" applyBorder="1" applyAlignment="1">
      <alignment horizontal="left" vertical="top" wrapText="1"/>
    </xf>
    <xf numFmtId="0" fontId="28" fillId="0" borderId="11" xfId="56" applyFont="1" applyBorder="1" applyAlignment="1">
      <alignment horizontal="left" vertical="top" wrapText="1" indent="3"/>
    </xf>
    <xf numFmtId="0" fontId="28" fillId="0" borderId="12" xfId="56" applyFont="1" applyBorder="1" applyAlignment="1">
      <alignment horizontal="left" vertical="top" wrapText="1" indent="3"/>
    </xf>
    <xf numFmtId="0" fontId="26" fillId="24" borderId="13" xfId="56" applyFont="1" applyFill="1" applyBorder="1"/>
    <xf numFmtId="0" fontId="0" fillId="25" borderId="13" xfId="0" applyFill="1" applyBorder="1"/>
    <xf numFmtId="16" fontId="39" fillId="0" borderId="0" xfId="56" applyNumberFormat="1" applyFont="1" applyAlignment="1">
      <alignment horizontal="left" vertical="top"/>
    </xf>
    <xf numFmtId="0" fontId="27" fillId="0" borderId="0" xfId="46" applyFont="1" applyAlignment="1" applyProtection="1">
      <alignment vertical="top"/>
    </xf>
    <xf numFmtId="0" fontId="27" fillId="0" borderId="0" xfId="46" applyFont="1" applyAlignment="1" applyProtection="1"/>
    <xf numFmtId="0" fontId="36" fillId="0" borderId="0" xfId="56" applyFont="1" applyAlignment="1">
      <alignment wrapText="1"/>
    </xf>
    <xf numFmtId="0" fontId="25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40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8" fillId="0" borderId="0" xfId="0" applyFont="1" applyAlignment="1">
      <alignment horizontal="left"/>
    </xf>
    <xf numFmtId="0" fontId="0" fillId="0" borderId="0" xfId="0" applyAlignment="1"/>
    <xf numFmtId="0" fontId="43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0" fillId="0" borderId="0" xfId="0" applyProtection="1"/>
    <xf numFmtId="0" fontId="35" fillId="0" borderId="0" xfId="0" applyFont="1" applyFill="1" applyBorder="1" applyAlignment="1" applyProtection="1"/>
    <xf numFmtId="0" fontId="29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29" fillId="0" borderId="0" xfId="0" applyFont="1" applyBorder="1" applyAlignment="1" applyProtection="1"/>
    <xf numFmtId="0" fontId="29" fillId="0" borderId="0" xfId="0" applyFont="1" applyBorder="1" applyAlignment="1" applyProtection="1">
      <alignment horizontal="center"/>
    </xf>
    <xf numFmtId="0" fontId="41" fillId="0" borderId="0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 wrapText="1"/>
    </xf>
    <xf numFmtId="0" fontId="3" fillId="0" borderId="15" xfId="0" applyFont="1" applyBorder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/>
    </xf>
    <xf numFmtId="0" fontId="3" fillId="0" borderId="16" xfId="0" applyFont="1" applyBorder="1" applyProtection="1"/>
    <xf numFmtId="0" fontId="3" fillId="0" borderId="17" xfId="0" applyFont="1" applyBorder="1" applyProtection="1"/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/>
    </xf>
    <xf numFmtId="0" fontId="25" fillId="0" borderId="20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46" fillId="0" borderId="17" xfId="0" applyFont="1" applyBorder="1" applyAlignment="1">
      <alignment horizontal="right" wrapText="1"/>
    </xf>
    <xf numFmtId="0" fontId="2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wrapText="1"/>
    </xf>
    <xf numFmtId="0" fontId="2" fillId="0" borderId="25" xfId="0" applyFont="1" applyBorder="1"/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 wrapText="1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vertical="center" wrapText="1"/>
    </xf>
    <xf numFmtId="0" fontId="46" fillId="0" borderId="0" xfId="0" applyFont="1" applyBorder="1" applyAlignment="1" applyProtection="1">
      <alignment wrapText="1"/>
    </xf>
    <xf numFmtId="0" fontId="46" fillId="0" borderId="18" xfId="0" applyFont="1" applyBorder="1" applyAlignment="1" applyProtection="1">
      <alignment wrapText="1"/>
    </xf>
    <xf numFmtId="0" fontId="46" fillId="0" borderId="30" xfId="0" applyFont="1" applyBorder="1" applyAlignment="1" applyProtection="1">
      <alignment wrapText="1"/>
    </xf>
    <xf numFmtId="0" fontId="46" fillId="0" borderId="31" xfId="0" applyFont="1" applyBorder="1" applyAlignment="1" applyProtection="1">
      <alignment wrapText="1"/>
    </xf>
    <xf numFmtId="0" fontId="46" fillId="0" borderId="0" xfId="0" applyFont="1" applyBorder="1" applyAlignment="1" applyProtection="1"/>
    <xf numFmtId="0" fontId="46" fillId="0" borderId="18" xfId="0" applyFont="1" applyBorder="1" applyAlignment="1" applyProtection="1"/>
    <xf numFmtId="0" fontId="28" fillId="0" borderId="0" xfId="56" applyFont="1" applyAlignment="1">
      <alignment vertical="center" wrapText="1"/>
    </xf>
    <xf numFmtId="0" fontId="28" fillId="0" borderId="0" xfId="56" applyFont="1" applyFill="1" applyAlignment="1" applyProtection="1">
      <alignment vertical="top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48" fillId="0" borderId="0" xfId="0" applyFont="1" applyProtection="1"/>
    <xf numFmtId="0" fontId="25" fillId="0" borderId="32" xfId="0" applyFont="1" applyFill="1" applyBorder="1" applyAlignment="1" applyProtection="1">
      <alignment horizontal="center" vertical="center"/>
      <protection locked="0"/>
    </xf>
    <xf numFmtId="0" fontId="25" fillId="0" borderId="33" xfId="0" applyFont="1" applyFill="1" applyBorder="1" applyAlignment="1" applyProtection="1">
      <alignment horizontal="center" vertical="center"/>
      <protection locked="0"/>
    </xf>
    <xf numFmtId="0" fontId="25" fillId="0" borderId="22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right" wrapText="1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26" borderId="36" xfId="0" applyFont="1" applyFill="1" applyBorder="1" applyAlignment="1" applyProtection="1">
      <alignment horizontal="center" vertical="center" wrapText="1"/>
      <protection hidden="1"/>
    </xf>
    <xf numFmtId="0" fontId="4" fillId="26" borderId="37" xfId="0" applyFont="1" applyFill="1" applyBorder="1" applyAlignment="1" applyProtection="1">
      <alignment horizontal="center" vertical="center" wrapText="1"/>
      <protection hidden="1"/>
    </xf>
    <xf numFmtId="0" fontId="28" fillId="0" borderId="0" xfId="56" applyFont="1" applyAlignment="1">
      <alignment horizontal="left" wrapText="1"/>
    </xf>
    <xf numFmtId="0" fontId="6" fillId="0" borderId="0" xfId="56" applyFont="1" applyAlignment="1">
      <alignment horizontal="center" vertical="center"/>
    </xf>
    <xf numFmtId="0" fontId="35" fillId="0" borderId="40" xfId="0" applyFont="1" applyFill="1" applyBorder="1" applyAlignment="1" applyProtection="1">
      <alignment horizontal="center"/>
    </xf>
    <xf numFmtId="0" fontId="35" fillId="0" borderId="41" xfId="0" applyFont="1" applyFill="1" applyBorder="1" applyAlignment="1" applyProtection="1">
      <alignment horizontal="center"/>
    </xf>
    <xf numFmtId="0" fontId="35" fillId="0" borderId="42" xfId="0" applyFont="1" applyFill="1" applyBorder="1" applyAlignment="1" applyProtection="1">
      <alignment horizontal="center"/>
    </xf>
    <xf numFmtId="0" fontId="2" fillId="0" borderId="15" xfId="0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right"/>
    </xf>
    <xf numFmtId="0" fontId="2" fillId="0" borderId="17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46" fillId="0" borderId="0" xfId="0" applyFont="1" applyBorder="1" applyAlignment="1" applyProtection="1">
      <alignment horizontal="right" wrapText="1"/>
    </xf>
    <xf numFmtId="0" fontId="46" fillId="0" borderId="30" xfId="0" applyFont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left" wrapText="1"/>
    </xf>
    <xf numFmtId="0" fontId="2" fillId="0" borderId="3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  <protection locked="0"/>
    </xf>
    <xf numFmtId="0" fontId="2" fillId="0" borderId="31" xfId="0" applyFont="1" applyBorder="1" applyAlignment="1" applyProtection="1">
      <alignment horizontal="left" wrapText="1"/>
      <protection locked="0"/>
    </xf>
    <xf numFmtId="0" fontId="43" fillId="0" borderId="0" xfId="0" applyFont="1" applyAlignment="1" applyProtection="1">
      <alignment horizontal="center"/>
    </xf>
    <xf numFmtId="0" fontId="2" fillId="0" borderId="16" xfId="0" applyFont="1" applyBorder="1" applyAlignment="1" applyProtection="1">
      <alignment horizontal="right" wrapText="1"/>
    </xf>
    <xf numFmtId="0" fontId="2" fillId="0" borderId="30" xfId="0" applyFont="1" applyBorder="1" applyAlignment="1" applyProtection="1">
      <alignment horizontal="right" wrapText="1"/>
    </xf>
    <xf numFmtId="0" fontId="44" fillId="0" borderId="17" xfId="0" applyFont="1" applyBorder="1" applyAlignment="1" applyProtection="1">
      <alignment horizontal="right"/>
    </xf>
    <xf numFmtId="0" fontId="44" fillId="0" borderId="0" xfId="0" applyFont="1" applyBorder="1" applyAlignment="1" applyProtection="1">
      <alignment horizontal="right"/>
    </xf>
    <xf numFmtId="0" fontId="2" fillId="0" borderId="17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 wrapText="1"/>
    </xf>
    <xf numFmtId="0" fontId="49" fillId="0" borderId="17" xfId="0" applyFont="1" applyBorder="1" applyAlignment="1" applyProtection="1">
      <alignment horizontal="right" wrapText="1"/>
    </xf>
    <xf numFmtId="0" fontId="49" fillId="0" borderId="0" xfId="0" applyFont="1" applyBorder="1" applyAlignment="1" applyProtection="1">
      <alignment horizontal="right" wrapText="1"/>
    </xf>
    <xf numFmtId="0" fontId="45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35" fillId="0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left" vertical="center" wrapText="1"/>
    </xf>
    <xf numFmtId="0" fontId="25" fillId="0" borderId="45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left" vertical="center" wrapText="1"/>
    </xf>
    <xf numFmtId="0" fontId="25" fillId="0" borderId="46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5" fillId="0" borderId="45" xfId="0" applyFont="1" applyBorder="1" applyAlignment="1" applyProtection="1">
      <alignment horizontal="left" vertical="center"/>
      <protection locked="0"/>
    </xf>
    <xf numFmtId="0" fontId="25" fillId="0" borderId="19" xfId="0" applyFont="1" applyBorder="1" applyAlignment="1" applyProtection="1">
      <alignment horizontal="left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left" vertical="center" wrapText="1"/>
    </xf>
    <xf numFmtId="0" fontId="25" fillId="0" borderId="34" xfId="0" applyFont="1" applyBorder="1" applyAlignment="1" applyProtection="1">
      <alignment horizontal="left" vertical="center" wrapText="1"/>
    </xf>
    <xf numFmtId="0" fontId="25" fillId="0" borderId="47" xfId="0" applyFont="1" applyBorder="1" applyAlignment="1" applyProtection="1">
      <alignment horizontal="left" vertical="center" wrapText="1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left" vertical="center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4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18" xfId="0" applyFont="1" applyBorder="1" applyAlignment="1" applyProtection="1">
      <alignment horizontal="center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5" fillId="0" borderId="24" xfId="0" applyFont="1" applyBorder="1" applyAlignment="1" applyProtection="1">
      <alignment horizontal="left" vertical="center" wrapText="1" justifyLastLine="1"/>
    </xf>
    <xf numFmtId="0" fontId="25" fillId="0" borderId="17" xfId="0" applyFont="1" applyBorder="1" applyAlignment="1" applyProtection="1">
      <alignment horizontal="left" vertical="center" wrapText="1" justifyLastLine="1"/>
    </xf>
    <xf numFmtId="0" fontId="25" fillId="0" borderId="45" xfId="0" applyFont="1" applyBorder="1" applyAlignment="1" applyProtection="1">
      <alignment horizontal="left" vertical="center" wrapText="1" justifyLastLine="1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</cellXfs>
  <cellStyles count="63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 2" xfId="37"/>
    <cellStyle name="Акцент2 2" xfId="38"/>
    <cellStyle name="Акцент3 2" xfId="39"/>
    <cellStyle name="Акцент4 2" xfId="40"/>
    <cellStyle name="Акцент5 2" xfId="41"/>
    <cellStyle name="Акцент6 2" xfId="42"/>
    <cellStyle name="Ввод  2" xfId="43"/>
    <cellStyle name="Вывод 2" xfId="44"/>
    <cellStyle name="Вычисление 2" xfId="45"/>
    <cellStyle name="Гиперссылка_анкета для OO 5 с буквами" xfId="46"/>
    <cellStyle name="Заголовок 1 2" xfId="47"/>
    <cellStyle name="Заголовок 2 2" xfId="48"/>
    <cellStyle name="Заголовок 3 2" xfId="49"/>
    <cellStyle name="Заголовок 4 2" xfId="50"/>
    <cellStyle name="Итог 2" xfId="51"/>
    <cellStyle name="Контрольная ячейка 2" xfId="52"/>
    <cellStyle name="Название 2" xfId="53"/>
    <cellStyle name="Нейтральный 2" xfId="54"/>
    <cellStyle name="Обычный" xfId="0" builtinId="0"/>
    <cellStyle name="Обычный 2" xfId="55"/>
    <cellStyle name="Обычный_dr5m_form22EX03" xfId="56"/>
    <cellStyle name="Плохой 2" xfId="57"/>
    <cellStyle name="Пояснение 2" xfId="58"/>
    <cellStyle name="Примечание 2" xfId="59"/>
    <cellStyle name="Связанная ячейка 2" xfId="60"/>
    <cellStyle name="Текст предупреждения 2" xfId="61"/>
    <cellStyle name="Хороший 2" xfId="62"/>
  </cellStyles>
  <dxfs count="23">
    <dxf>
      <font>
        <condense val="0"/>
        <extend val="0"/>
        <color indexed="57"/>
      </font>
    </dxf>
    <dxf>
      <font>
        <condense val="0"/>
        <extend val="0"/>
        <color indexed="57"/>
      </font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CCFFFF"/>
        </patternFill>
      </fill>
    </dxf>
    <dxf>
      <fill>
        <patternFill>
          <bgColor indexed="27"/>
        </patternFill>
      </fill>
    </dxf>
    <dxf>
      <font>
        <condense val="0"/>
        <extend val="0"/>
        <color indexed="57"/>
      </font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ndense val="0"/>
        <extend val="0"/>
        <color auto="1"/>
      </font>
    </dxf>
    <dxf>
      <fill>
        <patternFill>
          <bgColor indexed="27"/>
        </patternFill>
      </fill>
    </dxf>
    <dxf>
      <font>
        <condense val="0"/>
        <extend val="0"/>
        <color indexed="57"/>
      </font>
      <fill>
        <patternFill patternType="none">
          <bgColor indexed="65"/>
        </patternFill>
      </fill>
    </dxf>
    <dxf>
      <fill>
        <patternFill>
          <bgColor indexed="27"/>
        </patternFill>
      </fill>
    </dxf>
    <dxf>
      <font>
        <condense val="0"/>
        <extend val="0"/>
        <color auto="1"/>
      </font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indexed="50"/>
      </font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56</xdr:row>
      <xdr:rowOff>66675</xdr:rowOff>
    </xdr:from>
    <xdr:to>
      <xdr:col>1</xdr:col>
      <xdr:colOff>4210050</xdr:colOff>
      <xdr:row>57</xdr:row>
      <xdr:rowOff>0</xdr:rowOff>
    </xdr:to>
    <xdr:pic>
      <xdr:nvPicPr>
        <xdr:cNvPr id="73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8054"/>
        <a:stretch>
          <a:fillRect/>
        </a:stretch>
      </xdr:blipFill>
      <xdr:spPr bwMode="auto">
        <a:xfrm>
          <a:off x="685800" y="26584275"/>
          <a:ext cx="41814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38</xdr:row>
      <xdr:rowOff>19050</xdr:rowOff>
    </xdr:from>
    <xdr:to>
      <xdr:col>2</xdr:col>
      <xdr:colOff>238125</xdr:colOff>
      <xdr:row>39</xdr:row>
      <xdr:rowOff>0</xdr:rowOff>
    </xdr:to>
    <xdr:pic>
      <xdr:nvPicPr>
        <xdr:cNvPr id="731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0075" y="18830925"/>
          <a:ext cx="50958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40</xdr:row>
      <xdr:rowOff>9525</xdr:rowOff>
    </xdr:from>
    <xdr:to>
      <xdr:col>2</xdr:col>
      <xdr:colOff>247650</xdr:colOff>
      <xdr:row>41</xdr:row>
      <xdr:rowOff>0</xdr:rowOff>
    </xdr:to>
    <xdr:pic>
      <xdr:nvPicPr>
        <xdr:cNvPr id="731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47700" y="20050125"/>
          <a:ext cx="5057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grad.org/collec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SheetLayoutView="115" workbookViewId="0">
      <selection activeCell="A2" sqref="A2:B2"/>
    </sheetView>
  </sheetViews>
  <sheetFormatPr defaultRowHeight="15" x14ac:dyDescent="0.25"/>
  <cols>
    <col min="1" max="1" width="9.85546875" customWidth="1"/>
    <col min="2" max="2" width="72" customWidth="1"/>
    <col min="3" max="4" width="4.28515625" customWidth="1"/>
    <col min="5" max="10" width="8.7109375" customWidth="1"/>
  </cols>
  <sheetData>
    <row r="1" spans="1:4" s="46" customFormat="1" ht="25.5" customHeight="1" x14ac:dyDescent="0.25">
      <c r="A1" s="114" t="s">
        <v>331</v>
      </c>
      <c r="B1" s="115"/>
    </row>
    <row r="2" spans="1:4" ht="22.15" customHeight="1" x14ac:dyDescent="0.25">
      <c r="A2" s="111" t="s">
        <v>332</v>
      </c>
      <c r="B2" s="111"/>
      <c r="C2" s="3"/>
    </row>
    <row r="3" spans="1:4" ht="22.15" customHeight="1" x14ac:dyDescent="0.25">
      <c r="A3" s="117" t="s">
        <v>96</v>
      </c>
      <c r="B3" s="117"/>
      <c r="C3" s="3"/>
    </row>
    <row r="4" spans="1:4" ht="62.25" customHeight="1" x14ac:dyDescent="0.25">
      <c r="A4" s="116" t="s">
        <v>337</v>
      </c>
      <c r="B4" s="116"/>
      <c r="C4" s="14"/>
    </row>
    <row r="5" spans="1:4" ht="18" x14ac:dyDescent="0.25">
      <c r="A5" s="32" t="s">
        <v>112</v>
      </c>
      <c r="B5" s="16"/>
      <c r="C5" s="3"/>
    </row>
    <row r="6" spans="1:4" ht="29.25" thickBot="1" x14ac:dyDescent="0.3">
      <c r="A6" s="22" t="s">
        <v>100</v>
      </c>
      <c r="B6" s="19" t="s">
        <v>98</v>
      </c>
      <c r="C6" s="4"/>
    </row>
    <row r="7" spans="1:4" s="12" customFormat="1" ht="43.9" customHeight="1" x14ac:dyDescent="0.25">
      <c r="A7" s="22" t="s">
        <v>101</v>
      </c>
      <c r="B7" s="33" t="s">
        <v>25</v>
      </c>
      <c r="C7" s="5"/>
    </row>
    <row r="8" spans="1:4" ht="29.65" customHeight="1" x14ac:dyDescent="0.25">
      <c r="A8" s="22" t="s">
        <v>102</v>
      </c>
      <c r="B8" s="34" t="s">
        <v>26</v>
      </c>
      <c r="C8" s="6"/>
    </row>
    <row r="9" spans="1:4" ht="28.9" customHeight="1" thickBot="1" x14ac:dyDescent="0.3">
      <c r="A9" s="22" t="s">
        <v>103</v>
      </c>
      <c r="B9" s="35" t="s">
        <v>118</v>
      </c>
      <c r="C9" s="6"/>
    </row>
    <row r="10" spans="1:4" ht="87.75" x14ac:dyDescent="0.25">
      <c r="A10" s="22" t="s">
        <v>104</v>
      </c>
      <c r="B10" s="23" t="s">
        <v>123</v>
      </c>
      <c r="C10" s="6"/>
    </row>
    <row r="11" spans="1:4" ht="29.25" x14ac:dyDescent="0.25">
      <c r="A11" s="22" t="s">
        <v>113</v>
      </c>
      <c r="B11" s="14" t="s">
        <v>79</v>
      </c>
      <c r="C11" s="6"/>
    </row>
    <row r="12" spans="1:4" ht="43.5" x14ac:dyDescent="0.25">
      <c r="A12" s="22" t="s">
        <v>114</v>
      </c>
      <c r="B12" s="14" t="s">
        <v>338</v>
      </c>
      <c r="C12" s="6"/>
    </row>
    <row r="13" spans="1:4" ht="15.75" x14ac:dyDescent="0.25">
      <c r="A13" s="32" t="s">
        <v>99</v>
      </c>
      <c r="B13" s="5"/>
      <c r="C13" s="5"/>
    </row>
    <row r="14" spans="1:4" ht="32.25" customHeight="1" x14ac:dyDescent="0.25">
      <c r="A14" s="17" t="s">
        <v>105</v>
      </c>
      <c r="B14" s="19" t="s">
        <v>115</v>
      </c>
      <c r="C14" s="3"/>
    </row>
    <row r="15" spans="1:4" ht="46.5" customHeight="1" x14ac:dyDescent="0.25">
      <c r="A15" s="17" t="s">
        <v>106</v>
      </c>
      <c r="B15" s="19" t="s">
        <v>124</v>
      </c>
      <c r="C15" s="36"/>
      <c r="D15" s="37"/>
    </row>
    <row r="16" spans="1:4" ht="28.5" x14ac:dyDescent="0.25">
      <c r="A16" s="17" t="s">
        <v>107</v>
      </c>
      <c r="B16" s="19" t="s">
        <v>80</v>
      </c>
      <c r="C16" s="3"/>
    </row>
    <row r="17" spans="1:4" ht="57" x14ac:dyDescent="0.25">
      <c r="A17" s="17" t="s">
        <v>108</v>
      </c>
      <c r="B17" s="19" t="s">
        <v>138</v>
      </c>
      <c r="C17" s="112"/>
      <c r="D17" s="113"/>
    </row>
    <row r="18" spans="1:4" ht="28.5" x14ac:dyDescent="0.25">
      <c r="A18" s="17" t="s">
        <v>109</v>
      </c>
      <c r="B18" s="20" t="s">
        <v>81</v>
      </c>
      <c r="C18" s="3"/>
    </row>
    <row r="19" spans="1:4" ht="58.5" x14ac:dyDescent="0.25">
      <c r="A19" s="17" t="s">
        <v>110</v>
      </c>
      <c r="B19" s="18" t="s">
        <v>119</v>
      </c>
      <c r="C19" s="3"/>
    </row>
    <row r="20" spans="1:4" ht="88.5" customHeight="1" x14ac:dyDescent="0.25">
      <c r="A20" s="17" t="s">
        <v>111</v>
      </c>
      <c r="B20" s="19" t="s">
        <v>339</v>
      </c>
      <c r="C20" s="3"/>
    </row>
    <row r="21" spans="1:4" ht="49.5" customHeight="1" x14ac:dyDescent="0.25">
      <c r="A21" s="17" t="s">
        <v>125</v>
      </c>
      <c r="B21" s="15" t="s">
        <v>116</v>
      </c>
      <c r="C21" s="3"/>
    </row>
    <row r="22" spans="1:4" ht="43.5" x14ac:dyDescent="0.25">
      <c r="A22" s="17" t="s">
        <v>126</v>
      </c>
      <c r="B22" s="14" t="s">
        <v>93</v>
      </c>
      <c r="C22" s="3"/>
    </row>
    <row r="23" spans="1:4" ht="18" x14ac:dyDescent="0.25">
      <c r="A23" s="38" t="s">
        <v>97</v>
      </c>
      <c r="B23" s="15"/>
      <c r="C23" s="3"/>
    </row>
    <row r="24" spans="1:4" ht="18" x14ac:dyDescent="0.25">
      <c r="A24" s="32" t="s">
        <v>127</v>
      </c>
      <c r="B24" s="15"/>
      <c r="C24" s="3"/>
    </row>
    <row r="25" spans="1:4" ht="57" x14ac:dyDescent="0.25">
      <c r="B25" s="15" t="s">
        <v>340</v>
      </c>
      <c r="C25" s="3"/>
    </row>
    <row r="26" spans="1:4" ht="28.5" x14ac:dyDescent="0.25">
      <c r="A26" s="17" t="s">
        <v>128</v>
      </c>
      <c r="B26" s="15" t="s">
        <v>129</v>
      </c>
      <c r="C26" s="3"/>
    </row>
    <row r="27" spans="1:4" ht="28.5" x14ac:dyDescent="0.25">
      <c r="A27" s="17" t="s">
        <v>130</v>
      </c>
      <c r="B27" s="15" t="s">
        <v>341</v>
      </c>
      <c r="C27" s="3"/>
    </row>
    <row r="28" spans="1:4" ht="28.5" x14ac:dyDescent="0.25">
      <c r="A28" s="17" t="s">
        <v>131</v>
      </c>
      <c r="B28" s="15" t="s">
        <v>384</v>
      </c>
      <c r="C28" s="3"/>
    </row>
    <row r="29" spans="1:4" ht="75" customHeight="1" x14ac:dyDescent="0.25">
      <c r="A29" s="17" t="s">
        <v>132</v>
      </c>
      <c r="B29" s="15" t="s">
        <v>342</v>
      </c>
      <c r="C29" s="3"/>
    </row>
    <row r="30" spans="1:4" ht="45" customHeight="1" x14ac:dyDescent="0.25">
      <c r="A30" s="17" t="s">
        <v>133</v>
      </c>
      <c r="B30" s="15" t="s">
        <v>259</v>
      </c>
      <c r="C30" s="3"/>
    </row>
    <row r="31" spans="1:4" ht="50.25" customHeight="1" x14ac:dyDescent="0.25">
      <c r="A31" s="17" t="s">
        <v>343</v>
      </c>
      <c r="B31" s="15" t="s">
        <v>134</v>
      </c>
      <c r="C31" s="3"/>
    </row>
    <row r="32" spans="1:4" ht="24" customHeight="1" x14ac:dyDescent="0.25">
      <c r="A32" s="32" t="s">
        <v>349</v>
      </c>
      <c r="B32" s="8"/>
      <c r="C32" s="3"/>
    </row>
    <row r="33" spans="1:3" ht="59.25" customHeight="1" x14ac:dyDescent="0.25">
      <c r="A33" s="17" t="s">
        <v>135</v>
      </c>
      <c r="B33" s="19" t="s">
        <v>351</v>
      </c>
      <c r="C33" s="3"/>
    </row>
    <row r="34" spans="1:3" ht="24" customHeight="1" x14ac:dyDescent="0.25">
      <c r="A34" s="17"/>
      <c r="B34" s="15"/>
      <c r="C34" s="3"/>
    </row>
    <row r="35" spans="1:3" ht="18" x14ac:dyDescent="0.25">
      <c r="A35" s="32" t="s">
        <v>352</v>
      </c>
      <c r="B35" s="8"/>
      <c r="C35" s="3"/>
    </row>
    <row r="36" spans="1:3" ht="46.5" customHeight="1" x14ac:dyDescent="0.25">
      <c r="A36" s="17" t="s">
        <v>6</v>
      </c>
      <c r="B36" s="19" t="s">
        <v>350</v>
      </c>
      <c r="C36" s="3"/>
    </row>
    <row r="37" spans="1:3" ht="29.25" x14ac:dyDescent="0.25">
      <c r="A37" s="17" t="s">
        <v>7</v>
      </c>
      <c r="B37" s="19" t="s">
        <v>2</v>
      </c>
      <c r="C37" s="3"/>
    </row>
    <row r="38" spans="1:3" ht="42.75" x14ac:dyDescent="0.25">
      <c r="A38" s="17" t="s">
        <v>9</v>
      </c>
      <c r="B38" s="15" t="s">
        <v>344</v>
      </c>
      <c r="C38" s="3"/>
    </row>
    <row r="39" spans="1:3" ht="78.75" customHeight="1" x14ac:dyDescent="0.25">
      <c r="A39" s="17"/>
      <c r="B39" s="15"/>
      <c r="C39" s="3"/>
    </row>
    <row r="40" spans="1:3" ht="18" x14ac:dyDescent="0.25">
      <c r="A40" s="17"/>
      <c r="B40" s="15" t="s">
        <v>264</v>
      </c>
      <c r="C40" s="3"/>
    </row>
    <row r="41" spans="1:3" ht="79.900000000000006" customHeight="1" x14ac:dyDescent="0.25">
      <c r="A41" s="17"/>
      <c r="B41" s="15"/>
      <c r="C41" s="3"/>
    </row>
    <row r="42" spans="1:3" ht="42.75" x14ac:dyDescent="0.25">
      <c r="A42" s="17"/>
      <c r="B42" s="15" t="s">
        <v>3</v>
      </c>
      <c r="C42" s="3"/>
    </row>
    <row r="43" spans="1:3" ht="73.5" customHeight="1" x14ac:dyDescent="0.25">
      <c r="A43" s="17" t="s">
        <v>10</v>
      </c>
      <c r="B43" s="15" t="s">
        <v>265</v>
      </c>
      <c r="C43" s="3"/>
    </row>
    <row r="44" spans="1:3" ht="19.5" customHeight="1" x14ac:dyDescent="0.25">
      <c r="A44" s="17" t="s">
        <v>136</v>
      </c>
      <c r="B44" s="15" t="s">
        <v>5</v>
      </c>
      <c r="C44" s="3"/>
    </row>
    <row r="45" spans="1:3" ht="18" x14ac:dyDescent="0.25">
      <c r="A45" s="32" t="s">
        <v>358</v>
      </c>
      <c r="B45" s="10"/>
      <c r="C45" s="3"/>
    </row>
    <row r="46" spans="1:3" ht="28.5" x14ac:dyDescent="0.25">
      <c r="A46" s="17" t="s">
        <v>353</v>
      </c>
      <c r="B46" s="15" t="s">
        <v>387</v>
      </c>
      <c r="C46" s="3"/>
    </row>
    <row r="47" spans="1:3" ht="18" x14ac:dyDescent="0.25">
      <c r="A47" s="17" t="s">
        <v>354</v>
      </c>
      <c r="B47" s="15" t="s">
        <v>8</v>
      </c>
      <c r="C47" s="3"/>
    </row>
    <row r="48" spans="1:3" ht="28.5" x14ac:dyDescent="0.25">
      <c r="A48" s="17" t="s">
        <v>355</v>
      </c>
      <c r="B48" s="15" t="s">
        <v>257</v>
      </c>
      <c r="C48" s="3"/>
    </row>
    <row r="49" spans="1:3" ht="28.5" x14ac:dyDescent="0.25">
      <c r="A49" s="17" t="s">
        <v>356</v>
      </c>
      <c r="B49" s="15" t="s">
        <v>258</v>
      </c>
      <c r="C49" s="3"/>
    </row>
    <row r="50" spans="1:3" ht="28.5" x14ac:dyDescent="0.25">
      <c r="A50" s="17" t="s">
        <v>357</v>
      </c>
      <c r="B50" s="15" t="s">
        <v>385</v>
      </c>
      <c r="C50" s="3"/>
    </row>
    <row r="51" spans="1:3" ht="18" x14ac:dyDescent="0.25">
      <c r="A51" s="38" t="s">
        <v>11</v>
      </c>
      <c r="B51" s="15"/>
      <c r="C51" s="3"/>
    </row>
    <row r="52" spans="1:3" ht="18" x14ac:dyDescent="0.25">
      <c r="A52" s="32" t="s">
        <v>359</v>
      </c>
      <c r="B52" s="8"/>
      <c r="C52" s="3"/>
    </row>
    <row r="53" spans="1:3" ht="30" x14ac:dyDescent="0.25">
      <c r="A53" s="17" t="s">
        <v>360</v>
      </c>
      <c r="B53" s="13" t="s">
        <v>120</v>
      </c>
      <c r="C53" s="4"/>
    </row>
    <row r="54" spans="1:3" ht="18" x14ac:dyDescent="0.25">
      <c r="A54" s="17" t="s">
        <v>361</v>
      </c>
      <c r="B54" s="19" t="s">
        <v>82</v>
      </c>
      <c r="C54" s="4"/>
    </row>
    <row r="55" spans="1:3" ht="18" x14ac:dyDescent="0.25">
      <c r="A55" s="17" t="s">
        <v>362</v>
      </c>
      <c r="B55" s="19" t="s">
        <v>83</v>
      </c>
      <c r="C55" s="3"/>
    </row>
    <row r="56" spans="1:3" ht="42.75" x14ac:dyDescent="0.25">
      <c r="A56" s="17" t="s">
        <v>363</v>
      </c>
      <c r="B56" s="19" t="s">
        <v>345</v>
      </c>
      <c r="C56" s="3"/>
    </row>
    <row r="57" spans="1:3" ht="99" customHeight="1" x14ac:dyDescent="0.25">
      <c r="A57" s="17" t="s">
        <v>364</v>
      </c>
      <c r="B57" s="27"/>
      <c r="C57" s="3"/>
    </row>
    <row r="58" spans="1:3" ht="28.5" x14ac:dyDescent="0.25">
      <c r="A58" s="17" t="s">
        <v>370</v>
      </c>
      <c r="B58" s="19" t="s">
        <v>346</v>
      </c>
      <c r="C58" s="3"/>
    </row>
    <row r="59" spans="1:3" ht="18" x14ac:dyDescent="0.25">
      <c r="A59" s="17" t="s">
        <v>365</v>
      </c>
      <c r="B59" s="19" t="s">
        <v>84</v>
      </c>
      <c r="C59" s="3"/>
    </row>
    <row r="60" spans="1:3" ht="30" x14ac:dyDescent="0.25">
      <c r="A60" s="17" t="s">
        <v>366</v>
      </c>
      <c r="B60" s="19" t="s">
        <v>121</v>
      </c>
      <c r="C60" s="3"/>
    </row>
    <row r="61" spans="1:3" ht="28.5" x14ac:dyDescent="0.25">
      <c r="A61" s="17" t="s">
        <v>367</v>
      </c>
      <c r="B61" s="19" t="s">
        <v>85</v>
      </c>
      <c r="C61" s="3"/>
    </row>
    <row r="62" spans="1:3" ht="28.5" x14ac:dyDescent="0.25">
      <c r="A62" s="17" t="s">
        <v>368</v>
      </c>
      <c r="B62" s="19" t="s">
        <v>86</v>
      </c>
      <c r="C62" s="3"/>
    </row>
    <row r="63" spans="1:3" ht="28.5" x14ac:dyDescent="0.25">
      <c r="A63" s="17" t="s">
        <v>369</v>
      </c>
      <c r="B63" s="26" t="s">
        <v>139</v>
      </c>
      <c r="C63" s="3"/>
    </row>
    <row r="64" spans="1:3" ht="18" x14ac:dyDescent="0.25">
      <c r="A64" s="28"/>
      <c r="B64" s="39"/>
      <c r="C64" s="3"/>
    </row>
    <row r="65" spans="1:3" ht="17.649999999999999" customHeight="1" x14ac:dyDescent="0.25">
      <c r="A65" s="32" t="s">
        <v>371</v>
      </c>
      <c r="B65" s="32"/>
      <c r="C65" s="3"/>
    </row>
    <row r="66" spans="1:3" ht="30" x14ac:dyDescent="0.25">
      <c r="A66" s="24" t="s">
        <v>12</v>
      </c>
      <c r="B66" s="29" t="s">
        <v>120</v>
      </c>
      <c r="C66" s="4"/>
    </row>
    <row r="67" spans="1:3" ht="18" x14ac:dyDescent="0.25">
      <c r="A67" s="24" t="s">
        <v>13</v>
      </c>
      <c r="B67" s="25" t="s">
        <v>82</v>
      </c>
      <c r="C67" s="4"/>
    </row>
    <row r="68" spans="1:3" ht="18" x14ac:dyDescent="0.25">
      <c r="A68" s="24" t="s">
        <v>14</v>
      </c>
      <c r="B68" s="25" t="s">
        <v>83</v>
      </c>
      <c r="C68" s="3"/>
    </row>
    <row r="69" spans="1:3" ht="42.75" x14ac:dyDescent="0.25">
      <c r="A69" s="24" t="s">
        <v>15</v>
      </c>
      <c r="B69" s="25" t="s">
        <v>87</v>
      </c>
      <c r="C69" s="3"/>
    </row>
    <row r="70" spans="1:3" ht="28.5" x14ac:dyDescent="0.25">
      <c r="A70" s="24" t="s">
        <v>16</v>
      </c>
      <c r="B70" s="19" t="s">
        <v>346</v>
      </c>
      <c r="C70" s="3"/>
    </row>
    <row r="71" spans="1:3" ht="28.5" x14ac:dyDescent="0.25">
      <c r="A71" s="24" t="s">
        <v>372</v>
      </c>
      <c r="B71" s="26" t="s">
        <v>88</v>
      </c>
      <c r="C71" s="3"/>
    </row>
    <row r="72" spans="1:3" ht="44.25" x14ac:dyDescent="0.25">
      <c r="A72" s="24" t="s">
        <v>375</v>
      </c>
      <c r="B72" s="26" t="s">
        <v>122</v>
      </c>
      <c r="C72" s="3"/>
    </row>
    <row r="73" spans="1:3" ht="18" x14ac:dyDescent="0.25">
      <c r="A73" s="24" t="s">
        <v>373</v>
      </c>
      <c r="B73" s="26" t="s">
        <v>89</v>
      </c>
      <c r="C73" s="3"/>
    </row>
    <row r="74" spans="1:3" ht="28.5" x14ac:dyDescent="0.25">
      <c r="A74" s="24" t="s">
        <v>374</v>
      </c>
      <c r="B74" s="26" t="s">
        <v>139</v>
      </c>
      <c r="C74" s="3"/>
    </row>
    <row r="75" spans="1:3" ht="18" x14ac:dyDescent="0.25">
      <c r="A75" s="24"/>
      <c r="C75" s="3"/>
    </row>
    <row r="76" spans="1:3" ht="18" x14ac:dyDescent="0.25">
      <c r="A76" s="32" t="s">
        <v>376</v>
      </c>
      <c r="B76" s="40"/>
      <c r="C76" s="3"/>
    </row>
    <row r="77" spans="1:3" ht="28.5" x14ac:dyDescent="0.25">
      <c r="A77" s="24" t="s">
        <v>17</v>
      </c>
      <c r="B77" s="101" t="s">
        <v>386</v>
      </c>
      <c r="C77" s="3"/>
    </row>
    <row r="78" spans="1:3" ht="29.25" x14ac:dyDescent="0.25">
      <c r="A78" s="24" t="s">
        <v>18</v>
      </c>
      <c r="B78" s="14" t="s">
        <v>4</v>
      </c>
      <c r="C78" s="3"/>
    </row>
    <row r="79" spans="1:3" ht="18" x14ac:dyDescent="0.25">
      <c r="A79" s="24" t="s">
        <v>22</v>
      </c>
      <c r="B79" s="101" t="s">
        <v>333</v>
      </c>
      <c r="C79" s="3"/>
    </row>
    <row r="80" spans="1:3" ht="57" x14ac:dyDescent="0.25">
      <c r="A80" s="24" t="s">
        <v>23</v>
      </c>
      <c r="B80" s="102" t="s">
        <v>334</v>
      </c>
      <c r="C80" s="3"/>
    </row>
    <row r="81" spans="1:3" ht="42.75" x14ac:dyDescent="0.25">
      <c r="A81" s="24" t="s">
        <v>377</v>
      </c>
      <c r="B81" s="102" t="s">
        <v>335</v>
      </c>
      <c r="C81" s="3"/>
    </row>
    <row r="82" spans="1:3" ht="18" x14ac:dyDescent="0.25">
      <c r="A82" s="24"/>
      <c r="B82" s="14"/>
      <c r="C82" s="3"/>
    </row>
    <row r="83" spans="1:3" ht="18" x14ac:dyDescent="0.25">
      <c r="A83" s="32" t="s">
        <v>378</v>
      </c>
      <c r="B83" s="32"/>
      <c r="C83" s="3"/>
    </row>
    <row r="84" spans="1:3" ht="72" x14ac:dyDescent="0.25">
      <c r="A84" s="24" t="s">
        <v>379</v>
      </c>
      <c r="B84" s="14" t="s">
        <v>347</v>
      </c>
      <c r="C84" s="3"/>
    </row>
    <row r="85" spans="1:3" ht="46.5" customHeight="1" x14ac:dyDescent="0.25">
      <c r="A85" s="24" t="s">
        <v>380</v>
      </c>
      <c r="B85" s="14" t="s">
        <v>348</v>
      </c>
      <c r="C85" s="3"/>
    </row>
    <row r="86" spans="1:3" ht="18" x14ac:dyDescent="0.25">
      <c r="A86" s="9"/>
      <c r="B86" s="29" t="s">
        <v>336</v>
      </c>
      <c r="C86" s="3"/>
    </row>
    <row r="87" spans="1:3" ht="18" x14ac:dyDescent="0.25">
      <c r="A87" s="7"/>
      <c r="B87" s="14" t="s">
        <v>90</v>
      </c>
      <c r="C87" s="3"/>
    </row>
    <row r="88" spans="1:3" ht="18" x14ac:dyDescent="0.25">
      <c r="A88" s="7"/>
      <c r="B88" s="30" t="s">
        <v>19</v>
      </c>
      <c r="C88" s="3"/>
    </row>
    <row r="89" spans="1:3" ht="18" x14ac:dyDescent="0.25">
      <c r="B89" s="30" t="s">
        <v>91</v>
      </c>
      <c r="C89" s="3"/>
    </row>
    <row r="90" spans="1:3" ht="18" x14ac:dyDescent="0.25">
      <c r="A90" s="9"/>
      <c r="B90" s="30" t="s">
        <v>20</v>
      </c>
      <c r="C90" s="3"/>
    </row>
    <row r="91" spans="1:3" ht="30" x14ac:dyDescent="0.25">
      <c r="A91" s="9"/>
      <c r="B91" s="29" t="s">
        <v>21</v>
      </c>
      <c r="C91" s="3"/>
    </row>
    <row r="92" spans="1:3" ht="30" x14ac:dyDescent="0.25">
      <c r="A92" s="24" t="s">
        <v>0</v>
      </c>
      <c r="B92" s="41" t="s">
        <v>92</v>
      </c>
      <c r="C92" s="3"/>
    </row>
    <row r="93" spans="1:3" ht="29.25" x14ac:dyDescent="0.25">
      <c r="A93" s="24" t="s">
        <v>1</v>
      </c>
      <c r="B93" s="14" t="s">
        <v>24</v>
      </c>
      <c r="C93" s="3"/>
    </row>
    <row r="94" spans="1:3" ht="18" x14ac:dyDescent="0.25">
      <c r="A94" s="9"/>
      <c r="C94" s="3"/>
    </row>
  </sheetData>
  <sheetProtection sheet="1"/>
  <mergeCells count="5">
    <mergeCell ref="A2:B2"/>
    <mergeCell ref="C17:D17"/>
    <mergeCell ref="A1:B1"/>
    <mergeCell ref="A4:B4"/>
    <mergeCell ref="A3:B3"/>
  </mergeCells>
  <phoneticPr fontId="0" type="noConversion"/>
  <conditionalFormatting sqref="C17:D17">
    <cfRule type="expression" dxfId="22" priority="1" stopIfTrue="1">
      <formula>ISBLANK(C17)</formula>
    </cfRule>
  </conditionalFormatting>
  <dataValidations count="2">
    <dataValidation type="list" allowBlank="1" showInputMessage="1" showErrorMessage="1" sqref="C17">
      <formula1>"знач 1, знач 2, знач 3"</formula1>
    </dataValidation>
    <dataValidation type="list" allowBlank="1" showInputMessage="1" showErrorMessage="1" sqref="J17">
      <formula1>"1$2$3"</formula1>
    </dataValidation>
  </dataValidations>
  <hyperlinks>
    <hyperlink ref="B80" r:id="rId1" display="Сдать отчет в СтатГрад "/>
  </hyperlinks>
  <pageMargins left="0.70866141732283472" right="0.51181102362204722" top="0.74803149606299213" bottom="0.74803149606299213" header="0.31496062992125984" footer="0.31496062992125984"/>
  <pageSetup paperSize="9"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0"/>
  <sheetViews>
    <sheetView tabSelected="1" topLeftCell="B1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F6" sqref="F6:G6"/>
    </sheetView>
  </sheetViews>
  <sheetFormatPr defaultRowHeight="15" zeroHeight="1" x14ac:dyDescent="0.25"/>
  <cols>
    <col min="1" max="1" width="3.85546875" style="56" hidden="1" customWidth="1"/>
    <col min="2" max="2" width="3.140625" style="56" customWidth="1"/>
    <col min="3" max="3" width="4.85546875" style="56" customWidth="1"/>
    <col min="4" max="5" width="24.42578125" style="56" customWidth="1"/>
    <col min="6" max="6" width="22.85546875" style="56" customWidth="1"/>
    <col min="7" max="7" width="24.42578125" style="56" customWidth="1"/>
    <col min="8" max="8" width="37" style="56" customWidth="1"/>
    <col min="9" max="9" width="53.5703125" style="57" customWidth="1"/>
    <col min="10" max="11" width="9.28515625" style="57" hidden="1" customWidth="1"/>
    <col min="12" max="12" width="10.42578125" style="57" hidden="1" customWidth="1"/>
    <col min="13" max="23" width="9.28515625" style="57" hidden="1" customWidth="1"/>
    <col min="24" max="45" width="9.28515625" style="58" hidden="1" customWidth="1"/>
    <col min="46" max="46" width="9.28515625" style="56" hidden="1" customWidth="1"/>
    <col min="47" max="50" width="4.5703125" style="56" hidden="1" customWidth="1"/>
    <col min="51" max="51" width="14.5703125" style="56" hidden="1" customWidth="1"/>
    <col min="52" max="57" width="4.5703125" style="56" hidden="1" customWidth="1"/>
    <col min="58" max="71" width="5.42578125" style="58" hidden="1" customWidth="1"/>
    <col min="72" max="72" width="4.5703125" style="58" hidden="1" customWidth="1"/>
    <col min="73" max="79" width="5.42578125" style="58" hidden="1" customWidth="1"/>
    <col min="80" max="85" width="4.5703125" style="56" hidden="1" customWidth="1"/>
    <col min="86" max="99" width="5.42578125" style="57" hidden="1" customWidth="1"/>
    <col min="100" max="100" width="15.7109375" style="57" hidden="1" customWidth="1"/>
    <col min="101" max="101" width="8.42578125" style="57" hidden="1" customWidth="1"/>
    <col min="102" max="108" width="5.42578125" style="57" hidden="1" customWidth="1"/>
    <col min="109" max="109" width="6" style="56" hidden="1" customWidth="1"/>
    <col min="110" max="255" width="9.140625" style="56" hidden="1" customWidth="1"/>
    <col min="256" max="16384" width="9.140625" style="56"/>
  </cols>
  <sheetData>
    <row r="1" spans="1:110" ht="15.75" x14ac:dyDescent="0.25">
      <c r="A1" s="56">
        <f>PRODUCT(A6:A38)</f>
        <v>0</v>
      </c>
      <c r="D1" s="104" t="str">
        <f>Инструкция!A1</f>
        <v>Всероссийские проверочные работы. 2016 г.</v>
      </c>
    </row>
    <row r="2" spans="1:110" ht="15.75" x14ac:dyDescent="0.25">
      <c r="D2" s="104" t="str">
        <f>Инструкция!A2</f>
        <v>Анкета участника ВПР</v>
      </c>
    </row>
    <row r="3" spans="1:110" x14ac:dyDescent="0.25">
      <c r="D3" s="139" t="str">
        <f>IF(ISERR(A1),"Структура документа нарушена! Вы переместили ячейку. Нажмите Ctrl+Z.",IF(A1&lt;&gt;1,"Ответьте на предложенные вопросы.","Данные приняты. Вы можете перейти на следующий лист."))</f>
        <v>Ответьте на предложенные вопросы.</v>
      </c>
      <c r="E3" s="139"/>
      <c r="F3" s="139"/>
      <c r="G3" s="139"/>
    </row>
    <row r="4" spans="1:110" ht="15.75" thickBot="1" x14ac:dyDescent="0.3">
      <c r="C4" s="57"/>
      <c r="D4" s="57"/>
      <c r="E4" s="57"/>
      <c r="F4" s="57"/>
      <c r="G4" s="57"/>
      <c r="H4" s="57"/>
      <c r="P4" s="56"/>
      <c r="Q4" s="56"/>
      <c r="R4" s="56"/>
      <c r="S4" s="56"/>
      <c r="T4" s="56"/>
      <c r="U4" s="56"/>
      <c r="V4" s="56"/>
      <c r="W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</row>
    <row r="5" spans="1:110" ht="15.4" customHeight="1" thickBot="1" x14ac:dyDescent="0.3">
      <c r="C5" s="57"/>
      <c r="D5" s="118" t="s">
        <v>117</v>
      </c>
      <c r="E5" s="119"/>
      <c r="F5" s="119"/>
      <c r="G5" s="120"/>
      <c r="H5" s="59"/>
      <c r="I5" s="59"/>
      <c r="J5" s="59"/>
      <c r="K5" s="59"/>
      <c r="L5" s="59"/>
      <c r="M5" s="59"/>
      <c r="N5" s="59"/>
      <c r="W5" s="58"/>
      <c r="AS5" s="56"/>
      <c r="BE5" s="58"/>
      <c r="CA5" s="56"/>
      <c r="CH5" s="56"/>
      <c r="CI5" s="56"/>
      <c r="CJ5" s="56"/>
      <c r="DD5" s="56"/>
    </row>
    <row r="6" spans="1:110" ht="18" customHeight="1" x14ac:dyDescent="0.25">
      <c r="A6" s="56">
        <f>'Информация об ОО'!AC6</f>
        <v>1</v>
      </c>
      <c r="C6" s="57"/>
      <c r="D6" s="121" t="s">
        <v>35</v>
      </c>
      <c r="E6" s="122"/>
      <c r="F6" s="125" t="s">
        <v>394</v>
      </c>
      <c r="G6" s="126"/>
      <c r="H6" s="60" t="str">
        <f>IF('Информация об ОО'!AC6=0,"Введите корректный логин","")</f>
        <v/>
      </c>
      <c r="L6" s="61"/>
      <c r="M6" s="61"/>
      <c r="N6" s="61"/>
      <c r="P6" s="62"/>
      <c r="Q6" s="62"/>
      <c r="R6" s="62"/>
      <c r="S6" s="62"/>
      <c r="T6" s="62"/>
      <c r="U6" s="62"/>
      <c r="W6" s="58"/>
      <c r="AA6" s="56"/>
      <c r="AB6" s="56" t="s">
        <v>94</v>
      </c>
      <c r="AC6" s="56">
        <f>IF(LEN('Информация об ОО'!F6)=0,0,IF(AND(MID('Информация об ОО'!F6,1,3)="sch",VALUE(MID('Информация об ОО'!F6,4,2))&gt;0,VALUE(MID('Информация об ОО'!F6,6,4))&gt;0,LEN('Информация об ОО'!F6)=9),1,0))</f>
        <v>1</v>
      </c>
      <c r="AT6" s="58"/>
      <c r="AU6" s="58"/>
      <c r="BF6" s="56"/>
      <c r="BG6" s="56"/>
      <c r="CB6" s="58"/>
      <c r="CC6" s="58"/>
      <c r="CH6" s="56"/>
      <c r="CI6" s="56"/>
      <c r="CJ6" s="56"/>
      <c r="CL6" s="56"/>
      <c r="CM6" s="56"/>
      <c r="DE6" s="57"/>
      <c r="DF6" s="57"/>
    </row>
    <row r="7" spans="1:110" ht="14.45" customHeight="1" x14ac:dyDescent="0.25">
      <c r="A7" s="56">
        <f>IF(LEN(F7)&gt;0,1,0)</f>
        <v>1</v>
      </c>
      <c r="C7" s="57"/>
      <c r="D7" s="131" t="s">
        <v>69</v>
      </c>
      <c r="E7" s="132"/>
      <c r="F7" s="127" t="s">
        <v>71</v>
      </c>
      <c r="G7" s="128"/>
      <c r="H7" s="57"/>
      <c r="K7" s="61"/>
      <c r="L7" s="61"/>
      <c r="M7" s="61"/>
      <c r="N7" s="61"/>
      <c r="W7" s="58"/>
      <c r="AB7" s="56" t="s">
        <v>95</v>
      </c>
      <c r="AT7" s="58"/>
      <c r="BF7" s="56"/>
      <c r="CB7" s="58"/>
      <c r="CH7" s="56"/>
      <c r="CI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DE7" s="57"/>
    </row>
    <row r="8" spans="1:110" x14ac:dyDescent="0.25">
      <c r="A8" s="56">
        <f>IF(LEN(F8)&gt;0,1,0)</f>
        <v>1</v>
      </c>
      <c r="C8" s="57"/>
      <c r="D8" s="131" t="s">
        <v>231</v>
      </c>
      <c r="E8" s="132"/>
      <c r="F8" s="129">
        <v>2011</v>
      </c>
      <c r="G8" s="130"/>
      <c r="H8" s="57"/>
      <c r="J8" s="61"/>
      <c r="L8" s="62"/>
      <c r="M8" s="62"/>
      <c r="N8" s="62"/>
      <c r="O8" s="62"/>
      <c r="P8" s="62"/>
      <c r="Q8" s="62"/>
      <c r="V8" s="63"/>
      <c r="W8" s="58"/>
      <c r="AS8" s="56"/>
      <c r="BE8" s="58"/>
      <c r="CA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DD8" s="56"/>
    </row>
    <row r="9" spans="1:110" ht="15" customHeight="1" x14ac:dyDescent="0.25">
      <c r="A9" s="56">
        <f>IF(LEN(F9)&gt;0,1,0)</f>
        <v>1</v>
      </c>
      <c r="C9" s="57"/>
      <c r="D9" s="131" t="s">
        <v>267</v>
      </c>
      <c r="E9" s="132"/>
      <c r="F9" s="129" t="s">
        <v>312</v>
      </c>
      <c r="G9" s="130"/>
      <c r="H9" s="57"/>
      <c r="J9" s="61"/>
      <c r="L9" s="62"/>
      <c r="M9" s="62"/>
      <c r="N9" s="62"/>
      <c r="O9" s="62"/>
      <c r="P9" s="62"/>
      <c r="Q9" s="62"/>
      <c r="V9" s="63"/>
      <c r="W9" s="58"/>
      <c r="AS9" s="56"/>
      <c r="BE9" s="58"/>
      <c r="CA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DD9" s="56"/>
    </row>
    <row r="10" spans="1:110" ht="52.5" customHeight="1" x14ac:dyDescent="0.25">
      <c r="A10" s="56">
        <f>IF(OR(AND(F9="иное",LEN(F10)&gt;0),AND(F9&lt;&gt;"иное",LEN(F10)=0)),1,0)</f>
        <v>1</v>
      </c>
      <c r="C10" s="57"/>
      <c r="D10" s="142" t="s">
        <v>268</v>
      </c>
      <c r="E10" s="143"/>
      <c r="F10" s="149"/>
      <c r="G10" s="150"/>
      <c r="H10" s="57"/>
      <c r="J10" s="61"/>
      <c r="L10" s="62"/>
      <c r="M10" s="62"/>
      <c r="N10" s="62"/>
      <c r="O10" s="62"/>
      <c r="P10" s="62"/>
      <c r="Q10" s="62"/>
      <c r="V10" s="63"/>
      <c r="W10" s="58"/>
      <c r="AS10" s="56"/>
      <c r="BE10" s="58"/>
      <c r="CA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DD10" s="56"/>
    </row>
    <row r="11" spans="1:110" ht="28.5" customHeight="1" x14ac:dyDescent="0.25">
      <c r="A11" s="56">
        <f>IF(LEN(F11)&gt;0,1,0)</f>
        <v>1</v>
      </c>
      <c r="C11" s="57"/>
      <c r="D11" s="144" t="s">
        <v>269</v>
      </c>
      <c r="E11" s="145"/>
      <c r="F11" s="129" t="s">
        <v>77</v>
      </c>
      <c r="G11" s="130"/>
      <c r="H11" s="57"/>
      <c r="J11" s="61"/>
      <c r="L11" s="62"/>
      <c r="M11" s="62"/>
      <c r="N11" s="62"/>
      <c r="O11" s="62"/>
      <c r="P11" s="62"/>
      <c r="Q11" s="62"/>
      <c r="V11" s="63"/>
      <c r="W11" s="58"/>
      <c r="AS11" s="56"/>
      <c r="BE11" s="58"/>
      <c r="CA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DD11" s="56"/>
    </row>
    <row r="12" spans="1:110" ht="28.5" customHeight="1" x14ac:dyDescent="0.25">
      <c r="A12" s="56">
        <f>IF(OR(AND(F11="да",LEN(F12)&gt;0),AND(F11&lt;&gt;"да",LEN(F12)=0)),1,0)</f>
        <v>0</v>
      </c>
      <c r="C12" s="57"/>
      <c r="D12" s="146" t="s">
        <v>270</v>
      </c>
      <c r="E12" s="147"/>
      <c r="F12" s="149"/>
      <c r="G12" s="150"/>
      <c r="H12" s="57"/>
      <c r="J12" s="61"/>
      <c r="L12" s="62"/>
      <c r="M12" s="62"/>
      <c r="N12" s="62"/>
      <c r="O12" s="62"/>
      <c r="P12" s="62"/>
      <c r="Q12" s="62"/>
      <c r="V12" s="63"/>
      <c r="W12" s="58"/>
      <c r="AS12" s="56"/>
      <c r="BE12" s="58"/>
      <c r="CA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DD12" s="56"/>
    </row>
    <row r="13" spans="1:110" ht="30" customHeight="1" x14ac:dyDescent="0.25">
      <c r="A13" s="56">
        <f>IF(LEN(F13)&gt;0,1,0)</f>
        <v>1</v>
      </c>
      <c r="C13" s="57"/>
      <c r="D13" s="123" t="s">
        <v>239</v>
      </c>
      <c r="E13" s="124"/>
      <c r="F13" s="129" t="s">
        <v>78</v>
      </c>
      <c r="G13" s="130"/>
      <c r="H13" s="57"/>
      <c r="J13" s="61"/>
      <c r="K13" s="61"/>
      <c r="L13" s="61"/>
      <c r="M13" s="61"/>
      <c r="W13" s="58"/>
      <c r="AS13" s="56"/>
      <c r="BE13" s="58"/>
      <c r="CA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DD13" s="56"/>
    </row>
    <row r="14" spans="1:110" ht="45" customHeight="1" x14ac:dyDescent="0.25">
      <c r="A14" s="56">
        <f>IF(LEN(F14)&gt;0,1,0)</f>
        <v>1</v>
      </c>
      <c r="C14" s="57"/>
      <c r="D14" s="123" t="s">
        <v>232</v>
      </c>
      <c r="E14" s="124"/>
      <c r="F14" s="129" t="s">
        <v>78</v>
      </c>
      <c r="G14" s="130"/>
      <c r="H14" s="57"/>
      <c r="J14" s="61"/>
      <c r="K14" s="64"/>
      <c r="L14" s="61"/>
      <c r="P14" s="56"/>
      <c r="R14" s="56"/>
      <c r="S14" s="56"/>
      <c r="T14" s="56"/>
      <c r="U14" s="56"/>
      <c r="V14" s="63"/>
      <c r="W14" s="58"/>
      <c r="AS14" s="56"/>
      <c r="BE14" s="58"/>
      <c r="CA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DD14" s="56"/>
    </row>
    <row r="15" spans="1:110" ht="74.25" customHeight="1" thickBot="1" x14ac:dyDescent="0.3">
      <c r="A15" s="56">
        <f>IF(LEN(F15)&gt;0,1,0)</f>
        <v>1</v>
      </c>
      <c r="C15" s="57"/>
      <c r="D15" s="140" t="s">
        <v>271</v>
      </c>
      <c r="E15" s="141"/>
      <c r="F15" s="151" t="s">
        <v>390</v>
      </c>
      <c r="G15" s="152"/>
      <c r="H15" s="65"/>
      <c r="Q15" s="56"/>
      <c r="S15" s="66"/>
      <c r="T15" s="66"/>
      <c r="U15" s="66"/>
      <c r="V15" s="66"/>
      <c r="W15" s="58"/>
      <c r="AS15" s="56"/>
      <c r="BE15" s="58"/>
      <c r="CA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DD15" s="56"/>
    </row>
    <row r="16" spans="1:110" s="58" customFormat="1" ht="23.25" customHeight="1" x14ac:dyDescent="0.25">
      <c r="A16" s="58">
        <v>1</v>
      </c>
    </row>
    <row r="17" spans="1:108" s="58" customFormat="1" ht="26.25" customHeight="1" thickBot="1" x14ac:dyDescent="0.35">
      <c r="A17" s="58">
        <v>1</v>
      </c>
      <c r="C17" s="148" t="s">
        <v>272</v>
      </c>
      <c r="D17" s="148"/>
      <c r="E17" s="148"/>
      <c r="F17" s="148"/>
      <c r="G17" s="148"/>
      <c r="H17" s="148"/>
    </row>
    <row r="18" spans="1:108" ht="19.5" customHeight="1" x14ac:dyDescent="0.25">
      <c r="A18" s="56">
        <v>1</v>
      </c>
      <c r="C18" s="67">
        <v>1</v>
      </c>
      <c r="D18" s="135" t="s">
        <v>273</v>
      </c>
      <c r="E18" s="135"/>
      <c r="F18" s="135"/>
      <c r="G18" s="135"/>
      <c r="H18" s="136"/>
      <c r="I18" s="68"/>
      <c r="R18" s="56"/>
      <c r="T18" s="66"/>
      <c r="U18" s="66"/>
      <c r="V18" s="66"/>
      <c r="W18" s="6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69"/>
      <c r="DC18" s="56"/>
      <c r="DD18" s="56"/>
    </row>
    <row r="19" spans="1:108" ht="28.5" customHeight="1" thickBot="1" x14ac:dyDescent="0.3">
      <c r="A19" s="56">
        <f>IF(LEN(D19)&gt;0,1,0)</f>
        <v>1</v>
      </c>
      <c r="C19" s="70"/>
      <c r="D19" s="137" t="s">
        <v>290</v>
      </c>
      <c r="E19" s="137"/>
      <c r="F19" s="137"/>
      <c r="G19" s="137"/>
      <c r="H19" s="138"/>
      <c r="R19" s="56"/>
      <c r="T19" s="66"/>
      <c r="U19" s="66"/>
      <c r="V19" s="66"/>
      <c r="W19" s="6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69"/>
      <c r="DC19" s="56"/>
      <c r="DD19" s="56"/>
    </row>
    <row r="20" spans="1:108" ht="30.75" customHeight="1" x14ac:dyDescent="0.25">
      <c r="A20" s="56">
        <v>1</v>
      </c>
      <c r="C20" s="67">
        <v>2</v>
      </c>
      <c r="D20" s="135" t="s">
        <v>274</v>
      </c>
      <c r="E20" s="135"/>
      <c r="F20" s="135"/>
      <c r="G20" s="135"/>
      <c r="H20" s="136"/>
      <c r="R20" s="56"/>
      <c r="T20" s="66"/>
      <c r="U20" s="66"/>
      <c r="V20" s="66"/>
      <c r="W20" s="6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69"/>
      <c r="DC20" s="56"/>
      <c r="DD20" s="56"/>
    </row>
    <row r="21" spans="1:108" ht="26.25" customHeight="1" thickBot="1" x14ac:dyDescent="0.3">
      <c r="A21" s="56">
        <f>IF(LEN(D21)&gt;0,1,0)</f>
        <v>1</v>
      </c>
      <c r="C21" s="70"/>
      <c r="D21" s="137" t="s">
        <v>294</v>
      </c>
      <c r="E21" s="137"/>
      <c r="F21" s="137"/>
      <c r="G21" s="137"/>
      <c r="H21" s="138"/>
      <c r="R21" s="56"/>
      <c r="T21" s="66"/>
      <c r="U21" s="66"/>
      <c r="V21" s="66"/>
      <c r="W21" s="6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69"/>
      <c r="DC21" s="56"/>
      <c r="DD21" s="56"/>
    </row>
    <row r="22" spans="1:108" ht="27.75" customHeight="1" x14ac:dyDescent="0.25">
      <c r="A22" s="56">
        <v>1</v>
      </c>
      <c r="C22" s="67">
        <v>3</v>
      </c>
      <c r="D22" s="135" t="s">
        <v>275</v>
      </c>
      <c r="E22" s="135"/>
      <c r="F22" s="135"/>
      <c r="G22" s="135"/>
      <c r="H22" s="136"/>
      <c r="R22" s="56"/>
      <c r="T22" s="66"/>
      <c r="U22" s="66"/>
      <c r="V22" s="66"/>
      <c r="W22" s="6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69"/>
      <c r="DC22" s="56"/>
      <c r="DD22" s="56"/>
    </row>
    <row r="23" spans="1:108" ht="26.25" customHeight="1" thickBot="1" x14ac:dyDescent="0.3">
      <c r="A23" s="56">
        <f>IF(LEN(D23)&gt;0,1,0)</f>
        <v>1</v>
      </c>
      <c r="C23" s="70"/>
      <c r="D23" s="137" t="s">
        <v>294</v>
      </c>
      <c r="E23" s="137"/>
      <c r="F23" s="137"/>
      <c r="G23" s="137"/>
      <c r="H23" s="138"/>
      <c r="R23" s="56"/>
      <c r="T23" s="66"/>
      <c r="U23" s="66"/>
      <c r="V23" s="66"/>
      <c r="W23" s="6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69"/>
      <c r="DC23" s="56"/>
      <c r="DD23" s="56"/>
    </row>
    <row r="24" spans="1:108" ht="26.25" customHeight="1" x14ac:dyDescent="0.25">
      <c r="A24" s="56">
        <f>IF(SUM(J25:J29)&gt;0,1,0)</f>
        <v>1</v>
      </c>
      <c r="C24" s="67">
        <v>4</v>
      </c>
      <c r="D24" s="135" t="s">
        <v>329</v>
      </c>
      <c r="E24" s="135"/>
      <c r="F24" s="135"/>
      <c r="G24" s="135"/>
      <c r="H24" s="136"/>
      <c r="R24" s="56"/>
      <c r="T24" s="66"/>
      <c r="U24" s="66"/>
      <c r="V24" s="66"/>
      <c r="W24" s="6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69"/>
      <c r="DC24" s="56"/>
      <c r="DD24" s="56"/>
    </row>
    <row r="25" spans="1:108" ht="26.25" customHeight="1" x14ac:dyDescent="0.25">
      <c r="A25" s="56">
        <v>1</v>
      </c>
      <c r="C25" s="71"/>
      <c r="D25" s="133" t="s">
        <v>276</v>
      </c>
      <c r="E25" s="133"/>
      <c r="F25" s="55"/>
      <c r="G25" s="95"/>
      <c r="H25" s="96"/>
      <c r="J25" s="56">
        <f>IF(LEN(F25)&gt;0,1,0)</f>
        <v>0</v>
      </c>
      <c r="R25" s="56"/>
      <c r="T25" s="66"/>
      <c r="U25" s="66"/>
      <c r="V25" s="66"/>
      <c r="W25" s="6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69"/>
      <c r="DC25" s="56"/>
      <c r="DD25" s="56"/>
    </row>
    <row r="26" spans="1:108" ht="26.25" customHeight="1" x14ac:dyDescent="0.25">
      <c r="A26" s="56">
        <v>1</v>
      </c>
      <c r="C26" s="71"/>
      <c r="D26" s="133" t="s">
        <v>277</v>
      </c>
      <c r="E26" s="133"/>
      <c r="F26" s="55" t="s">
        <v>77</v>
      </c>
      <c r="G26" s="95"/>
      <c r="H26" s="96"/>
      <c r="J26" s="56">
        <f>IF(LEN(F26)&gt;0,1,0)</f>
        <v>1</v>
      </c>
      <c r="R26" s="56"/>
      <c r="T26" s="66"/>
      <c r="U26" s="66"/>
      <c r="V26" s="66"/>
      <c r="W26" s="6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69"/>
      <c r="DC26" s="56"/>
      <c r="DD26" s="56"/>
    </row>
    <row r="27" spans="1:108" ht="26.25" customHeight="1" x14ac:dyDescent="0.25">
      <c r="A27" s="56">
        <v>1</v>
      </c>
      <c r="C27" s="71"/>
      <c r="D27" s="133" t="s">
        <v>278</v>
      </c>
      <c r="E27" s="133"/>
      <c r="F27" s="55"/>
      <c r="G27" s="95"/>
      <c r="H27" s="96"/>
      <c r="J27" s="56">
        <f>IF(LEN(F27)&gt;0,1,0)</f>
        <v>0</v>
      </c>
      <c r="R27" s="56"/>
      <c r="T27" s="66"/>
      <c r="U27" s="66"/>
      <c r="V27" s="66"/>
      <c r="W27" s="6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69"/>
      <c r="DC27" s="56"/>
      <c r="DD27" s="56"/>
    </row>
    <row r="28" spans="1:108" ht="29.25" customHeight="1" x14ac:dyDescent="0.25">
      <c r="A28" s="56">
        <v>1</v>
      </c>
      <c r="C28" s="71"/>
      <c r="D28" s="133" t="s">
        <v>279</v>
      </c>
      <c r="E28" s="133"/>
      <c r="F28" s="55"/>
      <c r="G28" s="95"/>
      <c r="H28" s="96"/>
      <c r="J28" s="56">
        <f>IF(LEN(F28)&gt;0,1,0)</f>
        <v>0</v>
      </c>
      <c r="R28" s="56"/>
      <c r="T28" s="66"/>
      <c r="U28" s="66"/>
      <c r="V28" s="66"/>
      <c r="W28" s="6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69"/>
      <c r="DC28" s="56"/>
      <c r="DD28" s="56"/>
    </row>
    <row r="29" spans="1:108" ht="26.25" customHeight="1" thickBot="1" x14ac:dyDescent="0.3">
      <c r="A29" s="56">
        <v>1</v>
      </c>
      <c r="C29" s="70"/>
      <c r="D29" s="133" t="s">
        <v>280</v>
      </c>
      <c r="E29" s="133"/>
      <c r="F29" s="55"/>
      <c r="G29" s="97"/>
      <c r="H29" s="98"/>
      <c r="J29" s="56">
        <f>IF(LEN(F29)&gt;0,1,0)</f>
        <v>0</v>
      </c>
      <c r="R29" s="56"/>
      <c r="T29" s="66"/>
      <c r="U29" s="66"/>
      <c r="V29" s="66"/>
      <c r="W29" s="6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69"/>
      <c r="DC29" s="56"/>
      <c r="DD29" s="56"/>
    </row>
    <row r="30" spans="1:108" ht="26.25" customHeight="1" x14ac:dyDescent="0.25">
      <c r="A30" s="56">
        <v>1</v>
      </c>
      <c r="C30" s="67">
        <v>5</v>
      </c>
      <c r="D30" s="135" t="s">
        <v>281</v>
      </c>
      <c r="E30" s="135"/>
      <c r="F30" s="135"/>
      <c r="G30" s="135"/>
      <c r="H30" s="136"/>
      <c r="R30" s="56"/>
      <c r="T30" s="66"/>
      <c r="U30" s="66"/>
      <c r="V30" s="66"/>
      <c r="W30" s="6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69"/>
      <c r="DC30" s="56"/>
      <c r="DD30" s="56"/>
    </row>
    <row r="31" spans="1:108" ht="33" customHeight="1" thickBot="1" x14ac:dyDescent="0.3">
      <c r="A31" s="56">
        <f>IF(LEN(D31)&gt;0,1,0)</f>
        <v>1</v>
      </c>
      <c r="C31" s="70"/>
      <c r="D31" s="137" t="s">
        <v>297</v>
      </c>
      <c r="E31" s="137"/>
      <c r="F31" s="137"/>
      <c r="G31" s="137"/>
      <c r="H31" s="138"/>
      <c r="R31" s="56"/>
      <c r="T31" s="66"/>
      <c r="U31" s="66"/>
      <c r="V31" s="66"/>
      <c r="W31" s="6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69"/>
      <c r="DC31" s="56"/>
      <c r="DD31" s="56"/>
    </row>
    <row r="32" spans="1:108" ht="32.25" customHeight="1" x14ac:dyDescent="0.25">
      <c r="A32" s="56">
        <v>1</v>
      </c>
      <c r="C32" s="67">
        <v>6</v>
      </c>
      <c r="D32" s="135" t="s">
        <v>282</v>
      </c>
      <c r="E32" s="135"/>
      <c r="F32" s="135"/>
      <c r="G32" s="135"/>
      <c r="H32" s="136"/>
      <c r="R32" s="56"/>
      <c r="T32" s="66"/>
      <c r="U32" s="66"/>
      <c r="V32" s="66"/>
      <c r="W32" s="6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69"/>
      <c r="DC32" s="56"/>
      <c r="DD32" s="56"/>
    </row>
    <row r="33" spans="1:108" ht="26.25" customHeight="1" thickBot="1" x14ac:dyDescent="0.3">
      <c r="A33" s="56">
        <f>IF(LEN(D33)&gt;0,1,0)</f>
        <v>1</v>
      </c>
      <c r="C33" s="71"/>
      <c r="D33" s="137" t="s">
        <v>301</v>
      </c>
      <c r="E33" s="137"/>
      <c r="F33" s="137"/>
      <c r="G33" s="137"/>
      <c r="H33" s="138"/>
      <c r="R33" s="56"/>
      <c r="T33" s="66"/>
      <c r="U33" s="66"/>
      <c r="V33" s="66"/>
      <c r="W33" s="6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69"/>
      <c r="DC33" s="56"/>
      <c r="DD33" s="56"/>
    </row>
    <row r="34" spans="1:108" ht="26.25" customHeight="1" x14ac:dyDescent="0.25">
      <c r="A34" s="56">
        <v>1</v>
      </c>
      <c r="C34" s="67">
        <v>7</v>
      </c>
      <c r="D34" s="135" t="s">
        <v>283</v>
      </c>
      <c r="E34" s="135"/>
      <c r="F34" s="135"/>
      <c r="G34" s="135"/>
      <c r="H34" s="136"/>
      <c r="I34" s="58"/>
      <c r="R34" s="56"/>
      <c r="T34" s="66"/>
      <c r="U34" s="66"/>
      <c r="V34" s="66"/>
      <c r="W34" s="6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69"/>
      <c r="DC34" s="56"/>
      <c r="DD34" s="56"/>
    </row>
    <row r="35" spans="1:108" ht="28.5" customHeight="1" thickBot="1" x14ac:dyDescent="0.3">
      <c r="A35" s="56">
        <f>IF(LEN(D35)&gt;0,1,0)</f>
        <v>1</v>
      </c>
      <c r="C35" s="70"/>
      <c r="D35" s="137" t="s">
        <v>302</v>
      </c>
      <c r="E35" s="137"/>
      <c r="F35" s="137"/>
      <c r="G35" s="137"/>
      <c r="H35" s="138"/>
      <c r="I35" s="58"/>
      <c r="R35" s="56"/>
      <c r="T35" s="66"/>
      <c r="U35" s="66"/>
      <c r="V35" s="66"/>
      <c r="W35" s="6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69"/>
      <c r="DC35" s="56"/>
      <c r="DD35" s="56"/>
    </row>
    <row r="36" spans="1:108" ht="26.25" customHeight="1" x14ac:dyDescent="0.25">
      <c r="A36" s="56">
        <v>1</v>
      </c>
      <c r="C36" s="67">
        <v>8</v>
      </c>
      <c r="D36" s="135" t="s">
        <v>284</v>
      </c>
      <c r="E36" s="135"/>
      <c r="F36" s="135"/>
      <c r="G36" s="135"/>
      <c r="H36" s="136"/>
      <c r="R36" s="56"/>
      <c r="T36" s="66"/>
      <c r="U36" s="66"/>
      <c r="V36" s="66"/>
      <c r="W36" s="6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69"/>
      <c r="DC36" s="56"/>
      <c r="DD36" s="56"/>
    </row>
    <row r="37" spans="1:108" ht="26.25" customHeight="1" thickBot="1" x14ac:dyDescent="0.3">
      <c r="A37" s="56">
        <f>IF(LEN(D37)&gt;0,1,0)</f>
        <v>1</v>
      </c>
      <c r="C37" s="70"/>
      <c r="D37" s="137" t="s">
        <v>311</v>
      </c>
      <c r="E37" s="137"/>
      <c r="F37" s="137"/>
      <c r="G37" s="137"/>
      <c r="H37" s="138"/>
      <c r="R37" s="56"/>
      <c r="T37" s="66"/>
      <c r="U37" s="66"/>
      <c r="V37" s="66"/>
      <c r="W37" s="6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69"/>
      <c r="DC37" s="56"/>
      <c r="DD37" s="56"/>
    </row>
    <row r="38" spans="1:108" ht="26.25" customHeight="1" x14ac:dyDescent="0.25">
      <c r="A38" s="56">
        <f>IF(SUM(J39:J44)&gt;0,1,0)</f>
        <v>1</v>
      </c>
      <c r="C38" s="67">
        <v>9</v>
      </c>
      <c r="D38" s="135" t="s">
        <v>330</v>
      </c>
      <c r="E38" s="135"/>
      <c r="F38" s="135"/>
      <c r="G38" s="135"/>
      <c r="H38" s="136"/>
      <c r="R38" s="56"/>
      <c r="T38" s="66"/>
      <c r="U38" s="66"/>
      <c r="V38" s="66"/>
      <c r="W38" s="6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69"/>
      <c r="DC38" s="56"/>
      <c r="DD38" s="56"/>
    </row>
    <row r="39" spans="1:108" ht="26.25" customHeight="1" x14ac:dyDescent="0.25">
      <c r="C39" s="71"/>
      <c r="D39" s="133" t="s">
        <v>285</v>
      </c>
      <c r="E39" s="133"/>
      <c r="F39" s="55" t="s">
        <v>77</v>
      </c>
      <c r="G39" s="99"/>
      <c r="H39" s="100"/>
      <c r="J39" s="56">
        <f t="shared" ref="J39:J44" si="0">IF(LEN(F39)&gt;0,1,0)</f>
        <v>1</v>
      </c>
      <c r="R39" s="56"/>
      <c r="T39" s="66"/>
      <c r="U39" s="66"/>
      <c r="V39" s="66"/>
      <c r="W39" s="6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69"/>
      <c r="DC39" s="56"/>
      <c r="DD39" s="56"/>
    </row>
    <row r="40" spans="1:108" ht="26.25" customHeight="1" x14ac:dyDescent="0.25">
      <c r="C40" s="71"/>
      <c r="D40" s="133" t="s">
        <v>286</v>
      </c>
      <c r="E40" s="133"/>
      <c r="F40" s="55"/>
      <c r="G40" s="99"/>
      <c r="H40" s="100"/>
      <c r="J40" s="56">
        <f t="shared" si="0"/>
        <v>0</v>
      </c>
      <c r="R40" s="56"/>
      <c r="T40" s="66"/>
      <c r="U40" s="66"/>
      <c r="V40" s="66"/>
      <c r="W40" s="6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69"/>
      <c r="DC40" s="56"/>
      <c r="DD40" s="56"/>
    </row>
    <row r="41" spans="1:108" ht="26.25" customHeight="1" x14ac:dyDescent="0.25">
      <c r="C41" s="71"/>
      <c r="D41" s="133" t="s">
        <v>287</v>
      </c>
      <c r="E41" s="133"/>
      <c r="F41" s="55"/>
      <c r="G41" s="99"/>
      <c r="H41" s="100"/>
      <c r="J41" s="56">
        <f t="shared" si="0"/>
        <v>0</v>
      </c>
      <c r="R41" s="56"/>
      <c r="T41" s="66"/>
      <c r="U41" s="66"/>
      <c r="V41" s="66"/>
      <c r="W41" s="6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69"/>
      <c r="DC41" s="56"/>
      <c r="DD41" s="56"/>
    </row>
    <row r="42" spans="1:108" ht="26.25" customHeight="1" x14ac:dyDescent="0.25">
      <c r="C42" s="71"/>
      <c r="D42" s="133" t="s">
        <v>288</v>
      </c>
      <c r="E42" s="133"/>
      <c r="F42" s="55"/>
      <c r="G42" s="99"/>
      <c r="H42" s="100"/>
      <c r="J42" s="56">
        <f t="shared" si="0"/>
        <v>0</v>
      </c>
      <c r="R42" s="56"/>
      <c r="T42" s="66"/>
      <c r="U42" s="66"/>
      <c r="V42" s="66"/>
      <c r="W42" s="6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69"/>
      <c r="DC42" s="56"/>
      <c r="DD42" s="56"/>
    </row>
    <row r="43" spans="1:108" ht="26.25" customHeight="1" x14ac:dyDescent="0.25">
      <c r="C43" s="71"/>
      <c r="D43" s="133" t="s">
        <v>289</v>
      </c>
      <c r="E43" s="133"/>
      <c r="F43" s="55"/>
      <c r="G43" s="99"/>
      <c r="H43" s="100"/>
      <c r="J43" s="56">
        <f t="shared" si="0"/>
        <v>0</v>
      </c>
      <c r="R43" s="56"/>
      <c r="T43" s="66"/>
      <c r="U43" s="66"/>
      <c r="V43" s="66"/>
      <c r="W43" s="6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69"/>
      <c r="DC43" s="56"/>
      <c r="DD43" s="56"/>
    </row>
    <row r="44" spans="1:108" ht="29.25" customHeight="1" thickBot="1" x14ac:dyDescent="0.3">
      <c r="C44" s="70"/>
      <c r="D44" s="134" t="s">
        <v>328</v>
      </c>
      <c r="E44" s="134"/>
      <c r="F44" s="137"/>
      <c r="G44" s="137"/>
      <c r="H44" s="138"/>
      <c r="J44" s="56">
        <f t="shared" si="0"/>
        <v>0</v>
      </c>
      <c r="R44" s="56"/>
      <c r="T44" s="66"/>
      <c r="U44" s="66"/>
      <c r="V44" s="66"/>
      <c r="W44" s="6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69"/>
      <c r="DC44" s="56"/>
      <c r="DD44" s="56"/>
    </row>
    <row r="45" spans="1:108" ht="26.25" customHeight="1" x14ac:dyDescent="0.25">
      <c r="C45" s="57"/>
      <c r="D45" s="57"/>
      <c r="E45" s="57"/>
      <c r="F45" s="57"/>
      <c r="G45" s="57"/>
      <c r="H45" s="57"/>
      <c r="R45" s="56"/>
      <c r="T45" s="66"/>
      <c r="U45" s="66"/>
      <c r="V45" s="66"/>
      <c r="W45" s="6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69"/>
      <c r="DC45" s="56"/>
      <c r="DD45" s="56"/>
    </row>
    <row r="46" spans="1:108" hidden="1" x14ac:dyDescent="0.25"/>
    <row r="47" spans="1:108" hidden="1" x14ac:dyDescent="0.25"/>
    <row r="48" spans="1:10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</sheetData>
  <sheetProtection password="CF7E" sheet="1" selectLockedCells="1"/>
  <mergeCells count="51">
    <mergeCell ref="D24:H24"/>
    <mergeCell ref="D18:H18"/>
    <mergeCell ref="D33:H33"/>
    <mergeCell ref="D3:G3"/>
    <mergeCell ref="D15:E15"/>
    <mergeCell ref="D19:H19"/>
    <mergeCell ref="D9:E9"/>
    <mergeCell ref="D10:E10"/>
    <mergeCell ref="D11:E11"/>
    <mergeCell ref="D12:E12"/>
    <mergeCell ref="C17:H17"/>
    <mergeCell ref="D13:E13"/>
    <mergeCell ref="F9:G9"/>
    <mergeCell ref="F10:G10"/>
    <mergeCell ref="F15:G15"/>
    <mergeCell ref="F12:G12"/>
    <mergeCell ref="D44:E44"/>
    <mergeCell ref="D20:H20"/>
    <mergeCell ref="D40:E40"/>
    <mergeCell ref="F44:H44"/>
    <mergeCell ref="D29:E29"/>
    <mergeCell ref="D30:H30"/>
    <mergeCell ref="D31:H31"/>
    <mergeCell ref="D38:H38"/>
    <mergeCell ref="D34:H34"/>
    <mergeCell ref="D36:H36"/>
    <mergeCell ref="D39:E39"/>
    <mergeCell ref="D21:H21"/>
    <mergeCell ref="D37:H37"/>
    <mergeCell ref="D32:H32"/>
    <mergeCell ref="D22:H22"/>
    <mergeCell ref="D23:H23"/>
    <mergeCell ref="D41:E41"/>
    <mergeCell ref="D42:E42"/>
    <mergeCell ref="D43:E43"/>
    <mergeCell ref="D25:E25"/>
    <mergeCell ref="D26:E26"/>
    <mergeCell ref="D27:E27"/>
    <mergeCell ref="D28:E28"/>
    <mergeCell ref="D35:H35"/>
    <mergeCell ref="D5:G5"/>
    <mergeCell ref="D6:E6"/>
    <mergeCell ref="D14:E14"/>
    <mergeCell ref="F6:G6"/>
    <mergeCell ref="F7:G7"/>
    <mergeCell ref="F8:G8"/>
    <mergeCell ref="F13:G13"/>
    <mergeCell ref="F14:G14"/>
    <mergeCell ref="D7:E7"/>
    <mergeCell ref="D8:E8"/>
    <mergeCell ref="F11:G11"/>
  </mergeCells>
  <phoneticPr fontId="0" type="noConversion"/>
  <conditionalFormatting sqref="F7:G9 F15 F11:G11 F13:G14">
    <cfRule type="expression" dxfId="21" priority="1" stopIfTrue="1">
      <formula>LEN($F7)=0</formula>
    </cfRule>
  </conditionalFormatting>
  <conditionalFormatting sqref="D19:H19 D37:H37 D33:H33 D31:H31 D23:H23 D21:H21">
    <cfRule type="expression" dxfId="20" priority="2" stopIfTrue="1">
      <formula>$A19&lt;&gt;1</formula>
    </cfRule>
  </conditionalFormatting>
  <conditionalFormatting sqref="F25:F29 F39:F43 F44:H44">
    <cfRule type="expression" dxfId="19" priority="3" stopIfTrue="1">
      <formula>$J25&lt;&gt;1</formula>
    </cfRule>
  </conditionalFormatting>
  <conditionalFormatting sqref="L8:Q12 V14">
    <cfRule type="expression" dxfId="18" priority="4" stopIfTrue="1">
      <formula>#REF!</formula>
    </cfRule>
  </conditionalFormatting>
  <conditionalFormatting sqref="D35:H35">
    <cfRule type="expression" dxfId="17" priority="5" stopIfTrue="1">
      <formula>$A$35&lt;&gt;1</formula>
    </cfRule>
  </conditionalFormatting>
  <conditionalFormatting sqref="F10:G10">
    <cfRule type="expression" dxfId="16" priority="6" stopIfTrue="1">
      <formula>$A$10&lt;&gt;1</formula>
    </cfRule>
  </conditionalFormatting>
  <conditionalFormatting sqref="D10:E10">
    <cfRule type="expression" dxfId="15" priority="7" stopIfTrue="1">
      <formula>$F$9="иное"</formula>
    </cfRule>
  </conditionalFormatting>
  <conditionalFormatting sqref="F6:G6">
    <cfRule type="expression" dxfId="14" priority="8" stopIfTrue="1">
      <formula>$A$6&lt;&gt;1</formula>
    </cfRule>
  </conditionalFormatting>
  <conditionalFormatting sqref="D3:G3">
    <cfRule type="expression" dxfId="13" priority="9" stopIfTrue="1">
      <formula>A1=1</formula>
    </cfRule>
  </conditionalFormatting>
  <conditionalFormatting sqref="F12:G12">
    <cfRule type="expression" dxfId="12" priority="10" stopIfTrue="1">
      <formula>$A$12&lt;&gt;1</formula>
    </cfRule>
  </conditionalFormatting>
  <conditionalFormatting sqref="D12:E12">
    <cfRule type="expression" dxfId="11" priority="11" stopIfTrue="1">
      <formula>$F$11="да"</formula>
    </cfRule>
  </conditionalFormatting>
  <dataValidations count="13">
    <dataValidation type="list" allowBlank="1" showInputMessage="1" showErrorMessage="1" sqref="F25:F29 F39:F43">
      <formula1>da</formula1>
    </dataValidation>
    <dataValidation type="textLength" allowBlank="1" showInputMessage="1" showErrorMessage="1" sqref="F12:G12 F44:H44 F10:G10 F15">
      <formula1>0</formula1>
      <formula2>256</formula2>
    </dataValidation>
    <dataValidation type="list" allowBlank="1" showInputMessage="1" showErrorMessage="1" sqref="D19">
      <formula1>q_1</formula1>
    </dataValidation>
    <dataValidation type="list" allowBlank="1" showInputMessage="1" showErrorMessage="1" sqref="F11:G11 F13:G14">
      <formula1>danet</formula1>
    </dataValidation>
    <dataValidation type="list" allowBlank="1" showInputMessage="1" showErrorMessage="1" sqref="D21:H21 D23:H23">
      <formula1>q_2</formula1>
    </dataValidation>
    <dataValidation type="list" allowBlank="1" showInputMessage="1" showErrorMessage="1" sqref="D31:H31">
      <formula1>q_5</formula1>
    </dataValidation>
    <dataValidation type="list" allowBlank="1" showInputMessage="1" showErrorMessage="1" sqref="D33:H33">
      <formula1>q_6</formula1>
    </dataValidation>
    <dataValidation type="list" allowBlank="1" showInputMessage="1" showErrorMessage="1" sqref="D35">
      <formula1>q_7</formula1>
    </dataValidation>
    <dataValidation type="list" allowBlank="1" showInputMessage="1" showErrorMessage="1" sqref="D37:H37">
      <formula1>q_8</formula1>
    </dataValidation>
    <dataValidation type="list" allowBlank="1" showInputMessage="1" showErrorMessage="1" sqref="F7:G7">
      <formula1>nasel</formula1>
    </dataValidation>
    <dataValidation type="list" allowBlank="1" showInputMessage="1" showErrorMessage="1" sqref="F8:G8">
      <formula1>fgos</formula1>
    </dataValidation>
    <dataValidation type="textLength" operator="equal" allowBlank="1" showInputMessage="1" showErrorMessage="1" sqref="F6:G6">
      <formula1>9</formula1>
    </dataValidation>
    <dataValidation type="list" allowBlank="1" showInputMessage="1" showErrorMessage="1" sqref="F9:G9">
      <formula1>konk</formula1>
    </dataValidation>
  </dataValidations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6"/>
  <sheetViews>
    <sheetView workbookViewId="0">
      <pane xSplit="4" ySplit="6" topLeftCell="E7" activePane="bottomRight" state="frozen"/>
      <selection pane="topRight" activeCell="E1" sqref="E1"/>
      <selection pane="bottomLeft" activeCell="A13" sqref="A13"/>
      <selection pane="bottomRight" activeCell="I10" sqref="I10:J10"/>
    </sheetView>
  </sheetViews>
  <sheetFormatPr defaultRowHeight="15" x14ac:dyDescent="0.25"/>
  <cols>
    <col min="1" max="1" width="3.42578125" style="1" hidden="1" customWidth="1"/>
    <col min="2" max="2" width="3.42578125" style="1" customWidth="1"/>
    <col min="3" max="3" width="24" style="1" customWidth="1"/>
    <col min="4" max="4" width="16.7109375" style="1" customWidth="1"/>
    <col min="5" max="6" width="9.28515625" style="1" customWidth="1"/>
    <col min="7" max="21" width="9.28515625" style="11" customWidth="1"/>
    <col min="22" max="43" width="9.28515625" customWidth="1"/>
    <col min="44" max="44" width="9.28515625" style="1" customWidth="1"/>
    <col min="45" max="45" width="5.28515625" style="1" customWidth="1"/>
    <col min="46" max="46" width="4.7109375" style="1" hidden="1" customWidth="1"/>
    <col min="47" max="48" width="4.5703125" style="1" hidden="1" customWidth="1"/>
    <col min="49" max="49" width="3.28515625" style="1" hidden="1" customWidth="1"/>
    <col min="50" max="55" width="4.5703125" style="1" hidden="1" customWidth="1"/>
    <col min="56" max="69" width="5.42578125" hidden="1" customWidth="1"/>
    <col min="70" max="70" width="4.5703125" hidden="1" customWidth="1"/>
    <col min="71" max="77" width="5.42578125" hidden="1" customWidth="1"/>
    <col min="78" max="83" width="4.5703125" style="1" hidden="1" customWidth="1"/>
    <col min="84" max="101" width="5.42578125" style="11" hidden="1" customWidth="1"/>
    <col min="102" max="255" width="9.140625" style="1" hidden="1" customWidth="1"/>
    <col min="256" max="16384" width="9.140625" style="1"/>
  </cols>
  <sheetData>
    <row r="1" spans="1:101" ht="15.75" x14ac:dyDescent="0.25">
      <c r="A1" s="1">
        <f>PRODUCT(AX4:CK4)*AY3</f>
        <v>1</v>
      </c>
      <c r="C1" s="104" t="str">
        <f>Инструкция!A1</f>
        <v>Всероссийские проверочные работы. 2016 г.</v>
      </c>
    </row>
    <row r="2" spans="1:101" ht="17.25" customHeight="1" x14ac:dyDescent="0.25">
      <c r="B2" s="11"/>
      <c r="C2" s="104" t="str">
        <f>Инструкция!A2</f>
        <v>Анкета участника ВПР</v>
      </c>
      <c r="E2" s="11"/>
      <c r="F2" s="11"/>
      <c r="N2" s="1"/>
      <c r="O2" s="1"/>
      <c r="P2" s="1"/>
      <c r="Q2" s="1"/>
      <c r="R2" s="1"/>
      <c r="S2" s="1"/>
      <c r="T2" s="1"/>
      <c r="U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W2" s="1"/>
    </row>
    <row r="3" spans="1:101" ht="12.75" customHeight="1" x14ac:dyDescent="0.25">
      <c r="C3" s="199" t="str">
        <f>IF(ISERR(A1),"Структура документа нарушена! Вы переместили ячейку. Нажмите Ctrl+Z.",IF(A1&lt;&gt;1,"Ответьте на предложенные вопросы.","Данные приняты. Вы можете перейти на следующий лист."))&amp;IF(AW36=0,"
Повтор имени класса","")</f>
        <v>Данные приняты. Вы можете перейти на следующий лист.</v>
      </c>
      <c r="D3" s="199"/>
      <c r="E3" s="11"/>
      <c r="F3" s="11"/>
      <c r="N3" s="1"/>
      <c r="O3" s="1"/>
      <c r="P3" s="1"/>
      <c r="Q3" s="1"/>
      <c r="R3" s="21"/>
      <c r="S3" s="21"/>
      <c r="T3" s="21"/>
      <c r="U3" s="21"/>
      <c r="AX3" s="1" t="s">
        <v>256</v>
      </c>
      <c r="AY3" s="1">
        <f>IF(SUM(AX6:CK23,AX25:CK34)&gt;0,1,0)</f>
        <v>1</v>
      </c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W3" s="1"/>
    </row>
    <row r="4" spans="1:101" ht="18" customHeight="1" thickBot="1" x14ac:dyDescent="0.25">
      <c r="C4" s="200"/>
      <c r="D4" s="200"/>
      <c r="E4" s="153" t="s">
        <v>317</v>
      </c>
      <c r="F4" s="153"/>
      <c r="G4" s="153"/>
      <c r="H4" s="153"/>
      <c r="I4" s="153"/>
      <c r="J4" s="153"/>
      <c r="K4" s="153"/>
      <c r="L4" s="153"/>
      <c r="M4" s="153"/>
      <c r="N4" s="153"/>
      <c r="O4" s="153" t="s">
        <v>317</v>
      </c>
      <c r="P4" s="153"/>
      <c r="Q4" s="153"/>
      <c r="R4" s="153"/>
      <c r="S4" s="153"/>
      <c r="T4" s="153"/>
      <c r="U4" s="153"/>
      <c r="V4" s="153"/>
      <c r="W4" s="153"/>
      <c r="X4" s="153"/>
      <c r="Y4" s="153" t="s">
        <v>317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 t="s">
        <v>317</v>
      </c>
      <c r="AJ4" s="153"/>
      <c r="AK4" s="153"/>
      <c r="AL4" s="153"/>
      <c r="AM4" s="153"/>
      <c r="AN4" s="153"/>
      <c r="AO4" s="153"/>
      <c r="AP4" s="153"/>
      <c r="AQ4" s="153"/>
      <c r="AR4" s="153"/>
      <c r="AW4" s="1">
        <f>PRODUCT(AX4:CK4)</f>
        <v>1</v>
      </c>
      <c r="AX4" s="1">
        <f>IF(AND(AX5=0,SUM(AX6:AX23,AX25:AX35)=0),1,AX5)</f>
        <v>1</v>
      </c>
      <c r="AY4" s="1">
        <f t="shared" ref="AY4:CK4" si="0">IF(AND(AY5=0,SUM(AY6:AY23,AY25:AY35)=0),1,AY5)</f>
        <v>1</v>
      </c>
      <c r="AZ4" s="1">
        <f t="shared" si="0"/>
        <v>1</v>
      </c>
      <c r="BA4" s="1">
        <f t="shared" si="0"/>
        <v>1</v>
      </c>
      <c r="BB4" s="1">
        <f t="shared" si="0"/>
        <v>1</v>
      </c>
      <c r="BC4" s="1">
        <f t="shared" si="0"/>
        <v>1</v>
      </c>
      <c r="BD4" s="1">
        <f t="shared" si="0"/>
        <v>1</v>
      </c>
      <c r="BE4" s="1">
        <f t="shared" si="0"/>
        <v>1</v>
      </c>
      <c r="BF4" s="1">
        <f t="shared" si="0"/>
        <v>1</v>
      </c>
      <c r="BG4" s="1">
        <f t="shared" si="0"/>
        <v>1</v>
      </c>
      <c r="BH4" s="1">
        <f t="shared" si="0"/>
        <v>1</v>
      </c>
      <c r="BI4" s="1">
        <f t="shared" si="0"/>
        <v>1</v>
      </c>
      <c r="BJ4" s="1">
        <f t="shared" si="0"/>
        <v>1</v>
      </c>
      <c r="BK4" s="1">
        <f t="shared" si="0"/>
        <v>1</v>
      </c>
      <c r="BL4" s="1">
        <f t="shared" si="0"/>
        <v>1</v>
      </c>
      <c r="BM4" s="1">
        <f t="shared" si="0"/>
        <v>1</v>
      </c>
      <c r="BN4" s="1">
        <f t="shared" si="0"/>
        <v>1</v>
      </c>
      <c r="BO4" s="1">
        <f t="shared" si="0"/>
        <v>1</v>
      </c>
      <c r="BP4" s="1">
        <f t="shared" si="0"/>
        <v>1</v>
      </c>
      <c r="BQ4" s="1">
        <f t="shared" si="0"/>
        <v>1</v>
      </c>
      <c r="BR4" s="1">
        <f t="shared" si="0"/>
        <v>1</v>
      </c>
      <c r="BS4" s="1">
        <f t="shared" si="0"/>
        <v>1</v>
      </c>
      <c r="BT4" s="1">
        <f t="shared" si="0"/>
        <v>1</v>
      </c>
      <c r="BU4" s="1">
        <f t="shared" si="0"/>
        <v>1</v>
      </c>
      <c r="BV4" s="1">
        <f t="shared" si="0"/>
        <v>1</v>
      </c>
      <c r="BW4" s="1">
        <f t="shared" si="0"/>
        <v>1</v>
      </c>
      <c r="BX4" s="1">
        <f t="shared" si="0"/>
        <v>1</v>
      </c>
      <c r="BY4" s="1">
        <f t="shared" si="0"/>
        <v>1</v>
      </c>
      <c r="BZ4" s="1">
        <f t="shared" si="0"/>
        <v>1</v>
      </c>
      <c r="CA4" s="1">
        <f t="shared" si="0"/>
        <v>1</v>
      </c>
      <c r="CB4" s="1">
        <f t="shared" si="0"/>
        <v>1</v>
      </c>
      <c r="CC4" s="1">
        <f t="shared" si="0"/>
        <v>1</v>
      </c>
      <c r="CD4" s="1">
        <f t="shared" si="0"/>
        <v>1</v>
      </c>
      <c r="CE4" s="1">
        <f t="shared" si="0"/>
        <v>1</v>
      </c>
      <c r="CF4" s="1">
        <f t="shared" si="0"/>
        <v>1</v>
      </c>
      <c r="CG4" s="1">
        <f t="shared" si="0"/>
        <v>1</v>
      </c>
      <c r="CH4" s="1">
        <f t="shared" si="0"/>
        <v>1</v>
      </c>
      <c r="CI4" s="1">
        <f t="shared" si="0"/>
        <v>1</v>
      </c>
      <c r="CJ4" s="1">
        <f t="shared" si="0"/>
        <v>1</v>
      </c>
      <c r="CK4" s="1">
        <f t="shared" si="0"/>
        <v>1</v>
      </c>
      <c r="CL4" s="1"/>
      <c r="CM4" s="1"/>
      <c r="CN4" s="1"/>
      <c r="CO4" s="1"/>
      <c r="CP4" s="1"/>
      <c r="CQ4" s="1"/>
      <c r="CR4" s="1"/>
      <c r="CS4" s="1"/>
      <c r="CT4" s="1"/>
      <c r="CU4" s="1"/>
      <c r="CW4" s="1"/>
    </row>
    <row r="5" spans="1:101" ht="15.75" customHeight="1" x14ac:dyDescent="0.2">
      <c r="C5" s="201" t="s">
        <v>262</v>
      </c>
      <c r="D5" s="202"/>
      <c r="E5" s="106" t="s">
        <v>38</v>
      </c>
      <c r="F5" s="105"/>
      <c r="G5" s="80" t="s">
        <v>39</v>
      </c>
      <c r="H5" s="107"/>
      <c r="I5" s="80" t="s">
        <v>40</v>
      </c>
      <c r="J5" s="81"/>
      <c r="K5" s="80"/>
      <c r="L5" s="81"/>
      <c r="M5" s="80"/>
      <c r="N5" s="81"/>
      <c r="O5" s="80"/>
      <c r="P5" s="81"/>
      <c r="Q5" s="80"/>
      <c r="R5" s="81"/>
      <c r="S5" s="80"/>
      <c r="T5" s="81"/>
      <c r="U5" s="80"/>
      <c r="V5" s="81"/>
      <c r="W5" s="80"/>
      <c r="X5" s="81"/>
      <c r="Y5" s="80"/>
      <c r="Z5" s="81"/>
      <c r="AA5" s="80"/>
      <c r="AB5" s="81"/>
      <c r="AC5" s="80"/>
      <c r="AD5" s="81"/>
      <c r="AE5" s="80"/>
      <c r="AF5" s="81"/>
      <c r="AG5" s="80"/>
      <c r="AH5" s="81"/>
      <c r="AI5" s="80"/>
      <c r="AJ5" s="81"/>
      <c r="AK5" s="80"/>
      <c r="AL5" s="81"/>
      <c r="AM5" s="80"/>
      <c r="AN5" s="81"/>
      <c r="AO5" s="80"/>
      <c r="AP5" s="81"/>
      <c r="AQ5" s="80"/>
      <c r="AR5" s="81"/>
      <c r="AX5" s="1">
        <f>PRODUCT(AX6:AX35)</f>
        <v>1</v>
      </c>
      <c r="AY5" s="1">
        <f t="shared" ref="AY5:CK5" si="1">PRODUCT(AY6:AY35)</f>
        <v>0</v>
      </c>
      <c r="AZ5" s="1">
        <f t="shared" si="1"/>
        <v>1</v>
      </c>
      <c r="BA5" s="1">
        <f t="shared" si="1"/>
        <v>0</v>
      </c>
      <c r="BB5" s="1">
        <f t="shared" si="1"/>
        <v>1</v>
      </c>
      <c r="BC5" s="1">
        <f t="shared" si="1"/>
        <v>0</v>
      </c>
      <c r="BD5" s="1">
        <f t="shared" si="1"/>
        <v>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0</v>
      </c>
      <c r="BO5" s="1">
        <f t="shared" si="1"/>
        <v>0</v>
      </c>
      <c r="BP5" s="1">
        <f t="shared" si="1"/>
        <v>0</v>
      </c>
      <c r="BQ5" s="1">
        <f t="shared" si="1"/>
        <v>0</v>
      </c>
      <c r="BR5" s="1">
        <f t="shared" si="1"/>
        <v>0</v>
      </c>
      <c r="BS5" s="1">
        <f t="shared" si="1"/>
        <v>0</v>
      </c>
      <c r="BT5" s="1">
        <f t="shared" si="1"/>
        <v>0</v>
      </c>
      <c r="BU5" s="1">
        <f t="shared" si="1"/>
        <v>0</v>
      </c>
      <c r="BV5" s="1">
        <f t="shared" si="1"/>
        <v>0</v>
      </c>
      <c r="BW5" s="1">
        <f t="shared" si="1"/>
        <v>0</v>
      </c>
      <c r="BX5" s="1">
        <f t="shared" si="1"/>
        <v>0</v>
      </c>
      <c r="BY5" s="1">
        <f t="shared" si="1"/>
        <v>0</v>
      </c>
      <c r="BZ5" s="1">
        <f t="shared" si="1"/>
        <v>0</v>
      </c>
      <c r="CA5" s="1">
        <f t="shared" si="1"/>
        <v>0</v>
      </c>
      <c r="CB5" s="1">
        <f t="shared" si="1"/>
        <v>0</v>
      </c>
      <c r="CC5" s="1">
        <f t="shared" si="1"/>
        <v>0</v>
      </c>
      <c r="CD5" s="1">
        <f t="shared" si="1"/>
        <v>0</v>
      </c>
      <c r="CE5" s="1">
        <f t="shared" si="1"/>
        <v>0</v>
      </c>
      <c r="CF5" s="1">
        <f t="shared" si="1"/>
        <v>0</v>
      </c>
      <c r="CG5" s="1">
        <f t="shared" si="1"/>
        <v>0</v>
      </c>
      <c r="CH5" s="1">
        <f t="shared" si="1"/>
        <v>0</v>
      </c>
      <c r="CI5" s="1">
        <f t="shared" si="1"/>
        <v>0</v>
      </c>
      <c r="CJ5" s="1">
        <f t="shared" si="1"/>
        <v>0</v>
      </c>
      <c r="CK5" s="1">
        <f t="shared" si="1"/>
        <v>0</v>
      </c>
      <c r="CL5" s="1"/>
      <c r="CM5" s="1"/>
      <c r="CN5" s="1"/>
      <c r="CO5" s="1"/>
      <c r="CP5" s="1"/>
      <c r="CQ5" s="1"/>
      <c r="CR5" s="1"/>
      <c r="CS5" s="1"/>
      <c r="CT5" s="1"/>
      <c r="CU5" s="1"/>
      <c r="CW5" s="1"/>
    </row>
    <row r="6" spans="1:101" ht="15.75" customHeight="1" thickBot="1" x14ac:dyDescent="0.25">
      <c r="C6" s="203"/>
      <c r="D6" s="204"/>
      <c r="E6" s="188" t="str">
        <f>IF(E5=служ!$J42,"4",IF(LEN(E5&amp;F5)&gt;0,"4 ("&amp;E5&amp;F5&amp;")",""))</f>
        <v>4 (А)</v>
      </c>
      <c r="F6" s="189"/>
      <c r="G6" s="187" t="str">
        <f>IF(G5=служ!$J42,"4",IF(LEN(G5&amp;H5)&gt;0,"4 ("&amp;G5&amp;H5&amp;")",""))</f>
        <v>4 (Б)</v>
      </c>
      <c r="H6" s="187"/>
      <c r="I6" s="180" t="str">
        <f>IF(I5=служ!$J42,"4",IF(LEN(I5&amp;J5)&gt;0,"4 ("&amp;I5&amp;J5&amp;")",""))</f>
        <v>4 (В)</v>
      </c>
      <c r="J6" s="180"/>
      <c r="K6" s="180" t="str">
        <f>IF(K5=служ!$J42,"4",IF(LEN(K5&amp;L5)&gt;0,"4 ("&amp;K5&amp;L5&amp;")",""))</f>
        <v/>
      </c>
      <c r="L6" s="180"/>
      <c r="M6" s="180" t="str">
        <f>IF(M5=служ!$J42,"4",IF(LEN(M5&amp;N5)&gt;0,"4 ("&amp;M5&amp;N5&amp;")",""))</f>
        <v/>
      </c>
      <c r="N6" s="180"/>
      <c r="O6" s="180" t="str">
        <f>IF(O5=служ!$J42,"4",IF(LEN(O5&amp;P5)&gt;0,"4 ("&amp;O5&amp;P5&amp;")",""))</f>
        <v/>
      </c>
      <c r="P6" s="180"/>
      <c r="Q6" s="180" t="str">
        <f>IF(Q5=служ!$J42,"4",IF(LEN(Q5&amp;R5)&gt;0,"4 ("&amp;Q5&amp;R5&amp;")",""))</f>
        <v/>
      </c>
      <c r="R6" s="180"/>
      <c r="S6" s="180" t="str">
        <f>IF(S5=служ!$J42,"4",IF(LEN(S5&amp;T5)&gt;0,"4 ("&amp;S5&amp;T5&amp;")",""))</f>
        <v/>
      </c>
      <c r="T6" s="180"/>
      <c r="U6" s="187" t="str">
        <f>IF(U5=служ!$J42,"4",IF(LEN(U5&amp;V5)&gt;0,"4 ("&amp;U5&amp;V5&amp;")",""))</f>
        <v/>
      </c>
      <c r="V6" s="187"/>
      <c r="W6" s="187" t="str">
        <f>IF(W5=служ!$J42,"4",IF(LEN(W5&amp;X5)&gt;0,"4 ("&amp;W5&amp;X5&amp;")",""))</f>
        <v/>
      </c>
      <c r="X6" s="187"/>
      <c r="Y6" s="187" t="str">
        <f>IF(Y5=служ!$J42,"4",IF(LEN(Y5&amp;Z5)&gt;0,"4 ("&amp;Y5&amp;Z5&amp;")",""))</f>
        <v/>
      </c>
      <c r="Z6" s="187"/>
      <c r="AA6" s="180" t="str">
        <f>IF(AA5=служ!$J42,"4",IF(LEN(AA5&amp;AB5)&gt;0,"4 ("&amp;AA5&amp;AB5&amp;")",""))</f>
        <v/>
      </c>
      <c r="AB6" s="180"/>
      <c r="AC6" s="187" t="str">
        <f>IF(AC5=служ!$J42,"4",IF(LEN(AC5&amp;AD5)&gt;0,"4 ("&amp;AC5&amp;AD5&amp;")",""))</f>
        <v/>
      </c>
      <c r="AD6" s="187"/>
      <c r="AE6" s="187" t="str">
        <f>IF(AE5=служ!$J42,"4",IF(LEN(AE5&amp;AF5)&gt;0,"4 ("&amp;AE5&amp;AF5&amp;")",""))</f>
        <v/>
      </c>
      <c r="AF6" s="187"/>
      <c r="AG6" s="187" t="str">
        <f>IF(AG5=служ!$J42,"4",IF(LEN(AG5&amp;AH5)&gt;0,"4 ("&amp;AG5&amp;AH5&amp;")",""))</f>
        <v/>
      </c>
      <c r="AH6" s="187"/>
      <c r="AI6" s="187" t="str">
        <f>IF(AI5=служ!$J42,"4",IF(LEN(AI5&amp;AJ5)&gt;0,"4 ("&amp;AI5&amp;AJ5&amp;")",""))</f>
        <v/>
      </c>
      <c r="AJ6" s="187"/>
      <c r="AK6" s="187" t="str">
        <f>IF(AK5=служ!$J42,"4",IF(LEN(AK5&amp;AL5)&gt;0,"4 ("&amp;AK5&amp;AL5&amp;")",""))</f>
        <v/>
      </c>
      <c r="AL6" s="187"/>
      <c r="AM6" s="187" t="str">
        <f>IF(AM5=служ!$J42,"4",IF(LEN(AM5&amp;AN5)&gt;0,"4 ("&amp;AM5&amp;AN5&amp;")",""))</f>
        <v/>
      </c>
      <c r="AN6" s="187"/>
      <c r="AO6" s="187" t="str">
        <f>IF(AO5=служ!$J42,"4",IF(LEN(AO5&amp;AP5)&gt;0,"4 ("&amp;AO5&amp;AP5&amp;")",""))</f>
        <v/>
      </c>
      <c r="AP6" s="187"/>
      <c r="AQ6" s="187" t="str">
        <f>IF(AQ5=служ!$J42,"4",IF(LEN(AQ5&amp;AR5)&gt;0,"4 ("&amp;AQ5&amp;AR5&amp;")",""))</f>
        <v/>
      </c>
      <c r="AR6" s="187"/>
      <c r="AX6" s="31">
        <f t="shared" ref="AX6:BG14" si="2">IF(LEN(E6)&gt;0,1,0)</f>
        <v>1</v>
      </c>
      <c r="AY6" s="31">
        <f t="shared" si="2"/>
        <v>0</v>
      </c>
      <c r="AZ6" s="31">
        <f t="shared" si="2"/>
        <v>1</v>
      </c>
      <c r="BA6" s="31">
        <f t="shared" si="2"/>
        <v>0</v>
      </c>
      <c r="BB6" s="31">
        <f t="shared" si="2"/>
        <v>1</v>
      </c>
      <c r="BC6" s="31">
        <f t="shared" si="2"/>
        <v>0</v>
      </c>
      <c r="BD6" s="31">
        <f t="shared" si="2"/>
        <v>0</v>
      </c>
      <c r="BE6" s="31">
        <f t="shared" si="2"/>
        <v>0</v>
      </c>
      <c r="BF6" s="31">
        <f t="shared" si="2"/>
        <v>0</v>
      </c>
      <c r="BG6" s="31">
        <f t="shared" si="2"/>
        <v>0</v>
      </c>
      <c r="BH6" s="31">
        <f t="shared" ref="BH6:BQ14" si="3">IF(LEN(O6)&gt;0,1,0)</f>
        <v>0</v>
      </c>
      <c r="BI6" s="31">
        <f t="shared" si="3"/>
        <v>0</v>
      </c>
      <c r="BJ6" s="31">
        <f t="shared" si="3"/>
        <v>0</v>
      </c>
      <c r="BK6" s="31">
        <f t="shared" si="3"/>
        <v>0</v>
      </c>
      <c r="BL6" s="31">
        <f t="shared" si="3"/>
        <v>0</v>
      </c>
      <c r="BM6" s="31">
        <f t="shared" si="3"/>
        <v>0</v>
      </c>
      <c r="BN6" s="31">
        <f t="shared" si="3"/>
        <v>0</v>
      </c>
      <c r="BO6" s="31">
        <f t="shared" si="3"/>
        <v>0</v>
      </c>
      <c r="BP6" s="31">
        <f t="shared" si="3"/>
        <v>0</v>
      </c>
      <c r="BQ6" s="31">
        <f t="shared" si="3"/>
        <v>0</v>
      </c>
      <c r="BR6" s="31">
        <f t="shared" ref="BR6:CA14" si="4">IF(LEN(Y6)&gt;0,1,0)</f>
        <v>0</v>
      </c>
      <c r="BS6" s="31">
        <f t="shared" si="4"/>
        <v>0</v>
      </c>
      <c r="BT6" s="31">
        <f t="shared" si="4"/>
        <v>0</v>
      </c>
      <c r="BU6" s="31">
        <f t="shared" si="4"/>
        <v>0</v>
      </c>
      <c r="BV6" s="31">
        <f t="shared" si="4"/>
        <v>0</v>
      </c>
      <c r="BW6" s="31">
        <f t="shared" si="4"/>
        <v>0</v>
      </c>
      <c r="BX6" s="31">
        <f t="shared" si="4"/>
        <v>0</v>
      </c>
      <c r="BY6" s="31">
        <f t="shared" si="4"/>
        <v>0</v>
      </c>
      <c r="BZ6" s="31">
        <f t="shared" si="4"/>
        <v>0</v>
      </c>
      <c r="CA6" s="31">
        <f t="shared" si="4"/>
        <v>0</v>
      </c>
      <c r="CB6" s="31">
        <f t="shared" ref="CB6:CH14" si="5">IF(LEN(AI6)&gt;0,1,0)</f>
        <v>0</v>
      </c>
      <c r="CC6" s="31">
        <f t="shared" si="5"/>
        <v>0</v>
      </c>
      <c r="CD6" s="31">
        <f t="shared" si="5"/>
        <v>0</v>
      </c>
      <c r="CE6" s="31">
        <f t="shared" si="5"/>
        <v>0</v>
      </c>
      <c r="CF6" s="31">
        <f t="shared" si="5"/>
        <v>0</v>
      </c>
      <c r="CG6" s="31">
        <f t="shared" si="5"/>
        <v>0</v>
      </c>
      <c r="CH6" s="31">
        <f t="shared" si="5"/>
        <v>0</v>
      </c>
      <c r="CI6" s="31">
        <f t="shared" ref="CI6:CI35" si="6">IF(LEN(AP6)&gt;0,1,0)</f>
        <v>0</v>
      </c>
      <c r="CJ6" s="31">
        <f t="shared" ref="CJ6:CJ22" si="7">IF(LEN(AQ6)&gt;0,1,0)</f>
        <v>0</v>
      </c>
      <c r="CK6" s="31">
        <f t="shared" ref="CK6:CK22" si="8">IF(LEN(AR6)&gt;0,1,0)</f>
        <v>0</v>
      </c>
      <c r="CL6" s="31"/>
      <c r="CM6" s="31"/>
      <c r="CN6" s="31"/>
      <c r="CO6" s="31"/>
      <c r="CP6" s="31"/>
      <c r="CQ6" s="31"/>
      <c r="CR6" s="31"/>
      <c r="CS6" s="31"/>
      <c r="CT6" s="1"/>
      <c r="CU6" s="1"/>
      <c r="CW6" s="1"/>
    </row>
    <row r="7" spans="1:101" ht="15.75" customHeight="1" x14ac:dyDescent="0.2">
      <c r="C7" s="154" t="s">
        <v>389</v>
      </c>
      <c r="D7" s="155"/>
      <c r="E7" s="156">
        <v>25</v>
      </c>
      <c r="F7" s="157"/>
      <c r="G7" s="156">
        <v>25</v>
      </c>
      <c r="H7" s="157"/>
      <c r="I7" s="156">
        <v>21</v>
      </c>
      <c r="J7" s="157"/>
      <c r="K7" s="156"/>
      <c r="L7" s="157"/>
      <c r="M7" s="156"/>
      <c r="N7" s="157"/>
      <c r="O7" s="156"/>
      <c r="P7" s="157"/>
      <c r="Q7" s="156"/>
      <c r="R7" s="157"/>
      <c r="S7" s="156"/>
      <c r="T7" s="157"/>
      <c r="U7" s="156"/>
      <c r="V7" s="157"/>
      <c r="W7" s="156"/>
      <c r="X7" s="157"/>
      <c r="Y7" s="156"/>
      <c r="Z7" s="157"/>
      <c r="AA7" s="156"/>
      <c r="AB7" s="157"/>
      <c r="AC7" s="156"/>
      <c r="AD7" s="157"/>
      <c r="AE7" s="156"/>
      <c r="AF7" s="157"/>
      <c r="AG7" s="156"/>
      <c r="AH7" s="157"/>
      <c r="AI7" s="156"/>
      <c r="AJ7" s="157"/>
      <c r="AK7" s="156"/>
      <c r="AL7" s="157"/>
      <c r="AM7" s="156"/>
      <c r="AN7" s="157"/>
      <c r="AO7" s="156"/>
      <c r="AP7" s="157"/>
      <c r="AQ7" s="156"/>
      <c r="AR7" s="157"/>
      <c r="AX7" s="31">
        <f t="shared" ref="AX7:CK7" si="9">IF(LEN(E7)&gt;0,1,0)</f>
        <v>1</v>
      </c>
      <c r="AY7" s="31">
        <f t="shared" si="9"/>
        <v>0</v>
      </c>
      <c r="AZ7" s="31">
        <f t="shared" si="9"/>
        <v>1</v>
      </c>
      <c r="BA7" s="31">
        <f t="shared" si="9"/>
        <v>0</v>
      </c>
      <c r="BB7" s="31">
        <f t="shared" si="9"/>
        <v>1</v>
      </c>
      <c r="BC7" s="31">
        <f t="shared" si="9"/>
        <v>0</v>
      </c>
      <c r="BD7" s="31">
        <f t="shared" si="9"/>
        <v>0</v>
      </c>
      <c r="BE7" s="31">
        <f t="shared" si="9"/>
        <v>0</v>
      </c>
      <c r="BF7" s="31">
        <f t="shared" si="9"/>
        <v>0</v>
      </c>
      <c r="BG7" s="31">
        <f t="shared" si="9"/>
        <v>0</v>
      </c>
      <c r="BH7" s="31">
        <f t="shared" si="9"/>
        <v>0</v>
      </c>
      <c r="BI7" s="31">
        <f t="shared" si="9"/>
        <v>0</v>
      </c>
      <c r="BJ7" s="31">
        <f t="shared" si="9"/>
        <v>0</v>
      </c>
      <c r="BK7" s="31">
        <f t="shared" si="9"/>
        <v>0</v>
      </c>
      <c r="BL7" s="31">
        <f t="shared" si="9"/>
        <v>0</v>
      </c>
      <c r="BM7" s="31">
        <f t="shared" si="9"/>
        <v>0</v>
      </c>
      <c r="BN7" s="31">
        <f t="shared" si="9"/>
        <v>0</v>
      </c>
      <c r="BO7" s="31">
        <f t="shared" si="9"/>
        <v>0</v>
      </c>
      <c r="BP7" s="31">
        <f t="shared" si="9"/>
        <v>0</v>
      </c>
      <c r="BQ7" s="31">
        <f t="shared" si="9"/>
        <v>0</v>
      </c>
      <c r="BR7" s="31">
        <f t="shared" si="9"/>
        <v>0</v>
      </c>
      <c r="BS7" s="31">
        <f t="shared" si="9"/>
        <v>0</v>
      </c>
      <c r="BT7" s="31">
        <f t="shared" si="9"/>
        <v>0</v>
      </c>
      <c r="BU7" s="31">
        <f t="shared" si="9"/>
        <v>0</v>
      </c>
      <c r="BV7" s="31">
        <f t="shared" si="9"/>
        <v>0</v>
      </c>
      <c r="BW7" s="31">
        <f t="shared" si="9"/>
        <v>0</v>
      </c>
      <c r="BX7" s="31">
        <f t="shared" si="9"/>
        <v>0</v>
      </c>
      <c r="BY7" s="31">
        <f t="shared" si="9"/>
        <v>0</v>
      </c>
      <c r="BZ7" s="31">
        <f t="shared" si="9"/>
        <v>0</v>
      </c>
      <c r="CA7" s="31">
        <f t="shared" si="9"/>
        <v>0</v>
      </c>
      <c r="CB7" s="31">
        <f t="shared" si="9"/>
        <v>0</v>
      </c>
      <c r="CC7" s="31">
        <f t="shared" si="9"/>
        <v>0</v>
      </c>
      <c r="CD7" s="31">
        <f t="shared" si="9"/>
        <v>0</v>
      </c>
      <c r="CE7" s="31">
        <f t="shared" si="9"/>
        <v>0</v>
      </c>
      <c r="CF7" s="31">
        <f t="shared" si="9"/>
        <v>0</v>
      </c>
      <c r="CG7" s="31">
        <f t="shared" si="9"/>
        <v>0</v>
      </c>
      <c r="CH7" s="31">
        <f t="shared" si="9"/>
        <v>0</v>
      </c>
      <c r="CI7" s="31">
        <f t="shared" si="9"/>
        <v>0</v>
      </c>
      <c r="CJ7" s="31">
        <f t="shared" si="9"/>
        <v>0</v>
      </c>
      <c r="CK7" s="31">
        <f t="shared" si="9"/>
        <v>0</v>
      </c>
      <c r="CL7" s="31"/>
      <c r="CM7" s="31"/>
      <c r="CN7" s="31"/>
      <c r="CO7" s="31"/>
      <c r="CP7" s="31"/>
      <c r="CQ7" s="31"/>
      <c r="CR7" s="31"/>
      <c r="CS7" s="31"/>
      <c r="CT7" s="1"/>
      <c r="CU7" s="1"/>
      <c r="CW7" s="1"/>
    </row>
    <row r="8" spans="1:101" ht="18" customHeight="1" x14ac:dyDescent="0.2">
      <c r="C8" s="205" t="s">
        <v>141</v>
      </c>
      <c r="D8" s="110" t="s">
        <v>142</v>
      </c>
      <c r="E8" s="190">
        <v>4</v>
      </c>
      <c r="F8" s="191"/>
      <c r="G8" s="184">
        <v>4</v>
      </c>
      <c r="H8" s="184"/>
      <c r="I8" s="184">
        <v>4</v>
      </c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X8" s="31">
        <f t="shared" si="2"/>
        <v>1</v>
      </c>
      <c r="AY8" s="31">
        <f t="shared" si="2"/>
        <v>0</v>
      </c>
      <c r="AZ8" s="31">
        <f t="shared" si="2"/>
        <v>1</v>
      </c>
      <c r="BA8" s="31">
        <f t="shared" si="2"/>
        <v>0</v>
      </c>
      <c r="BB8" s="31">
        <f t="shared" si="2"/>
        <v>1</v>
      </c>
      <c r="BC8" s="31">
        <f t="shared" si="2"/>
        <v>0</v>
      </c>
      <c r="BD8" s="31">
        <f t="shared" si="2"/>
        <v>0</v>
      </c>
      <c r="BE8" s="31">
        <f t="shared" si="2"/>
        <v>0</v>
      </c>
      <c r="BF8" s="31">
        <f t="shared" si="2"/>
        <v>0</v>
      </c>
      <c r="BG8" s="31">
        <f t="shared" si="2"/>
        <v>0</v>
      </c>
      <c r="BH8" s="31">
        <f t="shared" si="3"/>
        <v>0</v>
      </c>
      <c r="BI8" s="31">
        <f t="shared" si="3"/>
        <v>0</v>
      </c>
      <c r="BJ8" s="31">
        <f t="shared" si="3"/>
        <v>0</v>
      </c>
      <c r="BK8" s="31">
        <f t="shared" si="3"/>
        <v>0</v>
      </c>
      <c r="BL8" s="31">
        <f t="shared" si="3"/>
        <v>0</v>
      </c>
      <c r="BM8" s="31">
        <f t="shared" si="3"/>
        <v>0</v>
      </c>
      <c r="BN8" s="31">
        <f t="shared" si="3"/>
        <v>0</v>
      </c>
      <c r="BO8" s="31">
        <f t="shared" si="3"/>
        <v>0</v>
      </c>
      <c r="BP8" s="31">
        <f t="shared" si="3"/>
        <v>0</v>
      </c>
      <c r="BQ8" s="31">
        <f t="shared" si="3"/>
        <v>0</v>
      </c>
      <c r="BR8" s="31">
        <f t="shared" si="4"/>
        <v>0</v>
      </c>
      <c r="BS8" s="31">
        <f t="shared" si="4"/>
        <v>0</v>
      </c>
      <c r="BT8" s="31">
        <f t="shared" si="4"/>
        <v>0</v>
      </c>
      <c r="BU8" s="31">
        <f t="shared" si="4"/>
        <v>0</v>
      </c>
      <c r="BV8" s="31">
        <f t="shared" si="4"/>
        <v>0</v>
      </c>
      <c r="BW8" s="31">
        <f t="shared" si="4"/>
        <v>0</v>
      </c>
      <c r="BX8" s="31">
        <f t="shared" si="4"/>
        <v>0</v>
      </c>
      <c r="BY8" s="31">
        <f t="shared" si="4"/>
        <v>0</v>
      </c>
      <c r="BZ8" s="31">
        <f t="shared" si="4"/>
        <v>0</v>
      </c>
      <c r="CA8" s="31">
        <f t="shared" si="4"/>
        <v>0</v>
      </c>
      <c r="CB8" s="31">
        <f t="shared" si="5"/>
        <v>0</v>
      </c>
      <c r="CC8" s="31">
        <f t="shared" si="5"/>
        <v>0</v>
      </c>
      <c r="CD8" s="31">
        <f t="shared" si="5"/>
        <v>0</v>
      </c>
      <c r="CE8" s="31">
        <f t="shared" si="5"/>
        <v>0</v>
      </c>
      <c r="CF8" s="31">
        <f t="shared" si="5"/>
        <v>0</v>
      </c>
      <c r="CG8" s="31">
        <f t="shared" si="5"/>
        <v>0</v>
      </c>
      <c r="CH8" s="31">
        <f t="shared" si="5"/>
        <v>0</v>
      </c>
      <c r="CI8" s="31">
        <f t="shared" si="6"/>
        <v>0</v>
      </c>
      <c r="CJ8" s="31">
        <f t="shared" si="7"/>
        <v>0</v>
      </c>
      <c r="CK8" s="31">
        <f t="shared" si="8"/>
        <v>0</v>
      </c>
      <c r="CL8" s="31"/>
      <c r="CM8" s="31"/>
      <c r="CN8" s="31"/>
      <c r="CO8" s="31"/>
      <c r="CP8" s="31"/>
      <c r="CQ8" s="31"/>
      <c r="CR8" s="31"/>
      <c r="CS8" s="31"/>
      <c r="CT8" s="1"/>
      <c r="CU8" s="1"/>
      <c r="CV8" s="1"/>
      <c r="CW8" s="1"/>
    </row>
    <row r="9" spans="1:101" ht="18" customHeight="1" x14ac:dyDescent="0.2">
      <c r="C9" s="206"/>
      <c r="D9" s="72" t="s">
        <v>143</v>
      </c>
      <c r="E9" s="192">
        <v>4</v>
      </c>
      <c r="F9" s="193"/>
      <c r="G9" s="196">
        <v>4</v>
      </c>
      <c r="H9" s="196"/>
      <c r="I9" s="196">
        <v>4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V9" s="31"/>
      <c r="AW9" s="31"/>
      <c r="AX9" s="31">
        <f t="shared" si="2"/>
        <v>1</v>
      </c>
      <c r="AY9" s="31">
        <f t="shared" si="2"/>
        <v>0</v>
      </c>
      <c r="AZ9" s="31">
        <f t="shared" si="2"/>
        <v>1</v>
      </c>
      <c r="BA9" s="31">
        <f t="shared" si="2"/>
        <v>0</v>
      </c>
      <c r="BB9" s="31">
        <f t="shared" si="2"/>
        <v>1</v>
      </c>
      <c r="BC9" s="31">
        <f t="shared" si="2"/>
        <v>0</v>
      </c>
      <c r="BD9" s="31">
        <f t="shared" si="2"/>
        <v>0</v>
      </c>
      <c r="BE9" s="31">
        <f t="shared" si="2"/>
        <v>0</v>
      </c>
      <c r="BF9" s="31">
        <f t="shared" si="2"/>
        <v>0</v>
      </c>
      <c r="BG9" s="31">
        <f t="shared" si="2"/>
        <v>0</v>
      </c>
      <c r="BH9" s="31">
        <f t="shared" si="3"/>
        <v>0</v>
      </c>
      <c r="BI9" s="31">
        <f t="shared" si="3"/>
        <v>0</v>
      </c>
      <c r="BJ9" s="31">
        <f t="shared" si="3"/>
        <v>0</v>
      </c>
      <c r="BK9" s="31">
        <f t="shared" si="3"/>
        <v>0</v>
      </c>
      <c r="BL9" s="31">
        <f t="shared" si="3"/>
        <v>0</v>
      </c>
      <c r="BM9" s="31">
        <f t="shared" si="3"/>
        <v>0</v>
      </c>
      <c r="BN9" s="31">
        <f t="shared" si="3"/>
        <v>0</v>
      </c>
      <c r="BO9" s="31">
        <f t="shared" si="3"/>
        <v>0</v>
      </c>
      <c r="BP9" s="31">
        <f t="shared" si="3"/>
        <v>0</v>
      </c>
      <c r="BQ9" s="31">
        <f t="shared" si="3"/>
        <v>0</v>
      </c>
      <c r="BR9" s="31">
        <f t="shared" si="4"/>
        <v>0</v>
      </c>
      <c r="BS9" s="31">
        <f t="shared" si="4"/>
        <v>0</v>
      </c>
      <c r="BT9" s="31">
        <f t="shared" si="4"/>
        <v>0</v>
      </c>
      <c r="BU9" s="31">
        <f t="shared" si="4"/>
        <v>0</v>
      </c>
      <c r="BV9" s="31">
        <f t="shared" si="4"/>
        <v>0</v>
      </c>
      <c r="BW9" s="31">
        <f t="shared" si="4"/>
        <v>0</v>
      </c>
      <c r="BX9" s="31">
        <f t="shared" si="4"/>
        <v>0</v>
      </c>
      <c r="BY9" s="31">
        <f t="shared" si="4"/>
        <v>0</v>
      </c>
      <c r="BZ9" s="31">
        <f t="shared" si="4"/>
        <v>0</v>
      </c>
      <c r="CA9" s="31">
        <f t="shared" si="4"/>
        <v>0</v>
      </c>
      <c r="CB9" s="31">
        <f t="shared" si="5"/>
        <v>0</v>
      </c>
      <c r="CC9" s="31">
        <f t="shared" si="5"/>
        <v>0</v>
      </c>
      <c r="CD9" s="31">
        <f t="shared" si="5"/>
        <v>0</v>
      </c>
      <c r="CE9" s="31">
        <f t="shared" si="5"/>
        <v>0</v>
      </c>
      <c r="CF9" s="31">
        <f t="shared" si="5"/>
        <v>0</v>
      </c>
      <c r="CG9" s="31">
        <f t="shared" si="5"/>
        <v>0</v>
      </c>
      <c r="CH9" s="31">
        <f t="shared" si="5"/>
        <v>0</v>
      </c>
      <c r="CI9" s="31">
        <f t="shared" si="6"/>
        <v>0</v>
      </c>
      <c r="CJ9" s="31">
        <f t="shared" si="7"/>
        <v>0</v>
      </c>
      <c r="CK9" s="31">
        <f t="shared" si="8"/>
        <v>0</v>
      </c>
      <c r="CL9" s="31"/>
      <c r="CM9" s="31"/>
      <c r="CN9" s="31"/>
      <c r="CO9" s="31"/>
      <c r="CP9" s="31"/>
      <c r="CQ9" s="31"/>
      <c r="CR9" s="31"/>
      <c r="CS9" s="31"/>
      <c r="CT9" s="1"/>
      <c r="CU9" s="1"/>
      <c r="CV9" s="1"/>
      <c r="CW9" s="1"/>
    </row>
    <row r="10" spans="1:101" ht="18" customHeight="1" x14ac:dyDescent="0.2">
      <c r="C10" s="207"/>
      <c r="D10" s="73" t="s">
        <v>144</v>
      </c>
      <c r="E10" s="162">
        <v>1</v>
      </c>
      <c r="F10" s="163"/>
      <c r="G10" s="197">
        <v>1</v>
      </c>
      <c r="H10" s="197"/>
      <c r="I10" s="197">
        <v>1</v>
      </c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V10" s="31"/>
      <c r="AW10" s="31"/>
      <c r="AX10" s="31">
        <f t="shared" si="2"/>
        <v>1</v>
      </c>
      <c r="AY10" s="31">
        <f t="shared" si="2"/>
        <v>0</v>
      </c>
      <c r="AZ10" s="31">
        <f t="shared" si="2"/>
        <v>1</v>
      </c>
      <c r="BA10" s="31">
        <f t="shared" si="2"/>
        <v>0</v>
      </c>
      <c r="BB10" s="31">
        <f t="shared" si="2"/>
        <v>1</v>
      </c>
      <c r="BC10" s="31">
        <f t="shared" si="2"/>
        <v>0</v>
      </c>
      <c r="BD10" s="31">
        <f t="shared" si="2"/>
        <v>0</v>
      </c>
      <c r="BE10" s="31">
        <f t="shared" si="2"/>
        <v>0</v>
      </c>
      <c r="BF10" s="31">
        <f t="shared" si="2"/>
        <v>0</v>
      </c>
      <c r="BG10" s="31">
        <f t="shared" si="2"/>
        <v>0</v>
      </c>
      <c r="BH10" s="31">
        <f t="shared" si="3"/>
        <v>0</v>
      </c>
      <c r="BI10" s="31">
        <f t="shared" si="3"/>
        <v>0</v>
      </c>
      <c r="BJ10" s="31">
        <f t="shared" si="3"/>
        <v>0</v>
      </c>
      <c r="BK10" s="31">
        <f t="shared" si="3"/>
        <v>0</v>
      </c>
      <c r="BL10" s="31">
        <f t="shared" si="3"/>
        <v>0</v>
      </c>
      <c r="BM10" s="31">
        <f t="shared" si="3"/>
        <v>0</v>
      </c>
      <c r="BN10" s="31">
        <f t="shared" si="3"/>
        <v>0</v>
      </c>
      <c r="BO10" s="31">
        <f t="shared" si="3"/>
        <v>0</v>
      </c>
      <c r="BP10" s="31">
        <f t="shared" si="3"/>
        <v>0</v>
      </c>
      <c r="BQ10" s="31">
        <f t="shared" si="3"/>
        <v>0</v>
      </c>
      <c r="BR10" s="31">
        <f t="shared" si="4"/>
        <v>0</v>
      </c>
      <c r="BS10" s="31">
        <f t="shared" si="4"/>
        <v>0</v>
      </c>
      <c r="BT10" s="31">
        <f t="shared" si="4"/>
        <v>0</v>
      </c>
      <c r="BU10" s="31">
        <f t="shared" si="4"/>
        <v>0</v>
      </c>
      <c r="BV10" s="31">
        <f t="shared" si="4"/>
        <v>0</v>
      </c>
      <c r="BW10" s="31">
        <f t="shared" si="4"/>
        <v>0</v>
      </c>
      <c r="BX10" s="31">
        <f t="shared" si="4"/>
        <v>0</v>
      </c>
      <c r="BY10" s="31">
        <f t="shared" si="4"/>
        <v>0</v>
      </c>
      <c r="BZ10" s="31">
        <f t="shared" si="4"/>
        <v>0</v>
      </c>
      <c r="CA10" s="31">
        <f t="shared" si="4"/>
        <v>0</v>
      </c>
      <c r="CB10" s="31">
        <f t="shared" si="5"/>
        <v>0</v>
      </c>
      <c r="CC10" s="31">
        <f t="shared" si="5"/>
        <v>0</v>
      </c>
      <c r="CD10" s="31">
        <f t="shared" si="5"/>
        <v>0</v>
      </c>
      <c r="CE10" s="31">
        <f t="shared" si="5"/>
        <v>0</v>
      </c>
      <c r="CF10" s="31">
        <f t="shared" si="5"/>
        <v>0</v>
      </c>
      <c r="CG10" s="31">
        <f t="shared" si="5"/>
        <v>0</v>
      </c>
      <c r="CH10" s="31">
        <f t="shared" si="5"/>
        <v>0</v>
      </c>
      <c r="CI10" s="31">
        <f t="shared" si="6"/>
        <v>0</v>
      </c>
      <c r="CJ10" s="31">
        <f t="shared" si="7"/>
        <v>0</v>
      </c>
      <c r="CK10" s="31">
        <f t="shared" si="8"/>
        <v>0</v>
      </c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</row>
    <row r="11" spans="1:101" ht="20.45" customHeight="1" x14ac:dyDescent="0.2">
      <c r="C11" s="208" t="s">
        <v>145</v>
      </c>
      <c r="D11" s="74" t="s">
        <v>146</v>
      </c>
      <c r="E11" s="182" t="s">
        <v>198</v>
      </c>
      <c r="F11" s="183"/>
      <c r="G11" s="185" t="s">
        <v>198</v>
      </c>
      <c r="H11" s="185"/>
      <c r="I11" s="185" t="s">
        <v>198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V11" s="31"/>
      <c r="AW11" s="31"/>
      <c r="AX11" s="31">
        <f t="shared" si="2"/>
        <v>1</v>
      </c>
      <c r="AY11" s="31">
        <f t="shared" si="2"/>
        <v>0</v>
      </c>
      <c r="AZ11" s="31">
        <f t="shared" si="2"/>
        <v>1</v>
      </c>
      <c r="BA11" s="31">
        <f t="shared" si="2"/>
        <v>0</v>
      </c>
      <c r="BB11" s="31">
        <f t="shared" si="2"/>
        <v>1</v>
      </c>
      <c r="BC11" s="31">
        <f t="shared" si="2"/>
        <v>0</v>
      </c>
      <c r="BD11" s="31">
        <f t="shared" si="2"/>
        <v>0</v>
      </c>
      <c r="BE11" s="31">
        <f t="shared" si="2"/>
        <v>0</v>
      </c>
      <c r="BF11" s="31">
        <f t="shared" si="2"/>
        <v>0</v>
      </c>
      <c r="BG11" s="31">
        <f t="shared" si="2"/>
        <v>0</v>
      </c>
      <c r="BH11" s="31">
        <f t="shared" si="3"/>
        <v>0</v>
      </c>
      <c r="BI11" s="31">
        <f t="shared" si="3"/>
        <v>0</v>
      </c>
      <c r="BJ11" s="31">
        <f t="shared" si="3"/>
        <v>0</v>
      </c>
      <c r="BK11" s="31">
        <f t="shared" si="3"/>
        <v>0</v>
      </c>
      <c r="BL11" s="31">
        <f t="shared" si="3"/>
        <v>0</v>
      </c>
      <c r="BM11" s="31">
        <f t="shared" si="3"/>
        <v>0</v>
      </c>
      <c r="BN11" s="31">
        <f t="shared" si="3"/>
        <v>0</v>
      </c>
      <c r="BO11" s="31">
        <f t="shared" si="3"/>
        <v>0</v>
      </c>
      <c r="BP11" s="31">
        <f t="shared" si="3"/>
        <v>0</v>
      </c>
      <c r="BQ11" s="31">
        <f t="shared" si="3"/>
        <v>0</v>
      </c>
      <c r="BR11" s="31">
        <f t="shared" si="4"/>
        <v>0</v>
      </c>
      <c r="BS11" s="31">
        <f t="shared" si="4"/>
        <v>0</v>
      </c>
      <c r="BT11" s="31">
        <f t="shared" si="4"/>
        <v>0</v>
      </c>
      <c r="BU11" s="31">
        <f t="shared" si="4"/>
        <v>0</v>
      </c>
      <c r="BV11" s="31">
        <f t="shared" si="4"/>
        <v>0</v>
      </c>
      <c r="BW11" s="31">
        <f t="shared" si="4"/>
        <v>0</v>
      </c>
      <c r="BX11" s="31">
        <f t="shared" si="4"/>
        <v>0</v>
      </c>
      <c r="BY11" s="31">
        <f t="shared" si="4"/>
        <v>0</v>
      </c>
      <c r="BZ11" s="31">
        <f t="shared" si="4"/>
        <v>0</v>
      </c>
      <c r="CA11" s="31">
        <f t="shared" si="4"/>
        <v>0</v>
      </c>
      <c r="CB11" s="31">
        <f t="shared" si="5"/>
        <v>0</v>
      </c>
      <c r="CC11" s="31">
        <f t="shared" si="5"/>
        <v>0</v>
      </c>
      <c r="CD11" s="31">
        <f t="shared" si="5"/>
        <v>0</v>
      </c>
      <c r="CE11" s="31">
        <f t="shared" si="5"/>
        <v>0</v>
      </c>
      <c r="CF11" s="31">
        <f t="shared" si="5"/>
        <v>0</v>
      </c>
      <c r="CG11" s="31">
        <f t="shared" si="5"/>
        <v>0</v>
      </c>
      <c r="CH11" s="31">
        <f t="shared" si="5"/>
        <v>0</v>
      </c>
      <c r="CI11" s="31">
        <f t="shared" si="6"/>
        <v>0</v>
      </c>
      <c r="CJ11" s="31">
        <f t="shared" si="7"/>
        <v>0</v>
      </c>
      <c r="CK11" s="31">
        <f t="shared" si="8"/>
        <v>0</v>
      </c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</row>
    <row r="12" spans="1:101" ht="20.45" customHeight="1" x14ac:dyDescent="0.2">
      <c r="C12" s="209"/>
      <c r="D12" s="72" t="s">
        <v>147</v>
      </c>
      <c r="E12" s="166" t="s">
        <v>198</v>
      </c>
      <c r="F12" s="167"/>
      <c r="G12" s="181" t="s">
        <v>198</v>
      </c>
      <c r="H12" s="181"/>
      <c r="I12" s="181" t="s">
        <v>198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V12" s="31"/>
      <c r="AW12" s="31"/>
      <c r="AX12" s="31">
        <f t="shared" si="2"/>
        <v>1</v>
      </c>
      <c r="AY12" s="31">
        <f t="shared" si="2"/>
        <v>0</v>
      </c>
      <c r="AZ12" s="31">
        <f t="shared" si="2"/>
        <v>1</v>
      </c>
      <c r="BA12" s="31">
        <f t="shared" si="2"/>
        <v>0</v>
      </c>
      <c r="BB12" s="31">
        <f t="shared" si="2"/>
        <v>1</v>
      </c>
      <c r="BC12" s="31">
        <f t="shared" si="2"/>
        <v>0</v>
      </c>
      <c r="BD12" s="31">
        <f t="shared" si="2"/>
        <v>0</v>
      </c>
      <c r="BE12" s="31">
        <f t="shared" si="2"/>
        <v>0</v>
      </c>
      <c r="BF12" s="31">
        <f t="shared" si="2"/>
        <v>0</v>
      </c>
      <c r="BG12" s="31">
        <f t="shared" si="2"/>
        <v>0</v>
      </c>
      <c r="BH12" s="31">
        <f t="shared" si="3"/>
        <v>0</v>
      </c>
      <c r="BI12" s="31">
        <f t="shared" si="3"/>
        <v>0</v>
      </c>
      <c r="BJ12" s="31">
        <f t="shared" si="3"/>
        <v>0</v>
      </c>
      <c r="BK12" s="31">
        <f t="shared" si="3"/>
        <v>0</v>
      </c>
      <c r="BL12" s="31">
        <f t="shared" si="3"/>
        <v>0</v>
      </c>
      <c r="BM12" s="31">
        <f t="shared" si="3"/>
        <v>0</v>
      </c>
      <c r="BN12" s="31">
        <f t="shared" si="3"/>
        <v>0</v>
      </c>
      <c r="BO12" s="31">
        <f t="shared" si="3"/>
        <v>0</v>
      </c>
      <c r="BP12" s="31">
        <f t="shared" si="3"/>
        <v>0</v>
      </c>
      <c r="BQ12" s="31">
        <f t="shared" si="3"/>
        <v>0</v>
      </c>
      <c r="BR12" s="31">
        <f t="shared" si="4"/>
        <v>0</v>
      </c>
      <c r="BS12" s="31">
        <f t="shared" si="4"/>
        <v>0</v>
      </c>
      <c r="BT12" s="31">
        <f t="shared" si="4"/>
        <v>0</v>
      </c>
      <c r="BU12" s="31">
        <f t="shared" si="4"/>
        <v>0</v>
      </c>
      <c r="BV12" s="31">
        <f t="shared" si="4"/>
        <v>0</v>
      </c>
      <c r="BW12" s="31">
        <f t="shared" si="4"/>
        <v>0</v>
      </c>
      <c r="BX12" s="31">
        <f t="shared" si="4"/>
        <v>0</v>
      </c>
      <c r="BY12" s="31">
        <f t="shared" si="4"/>
        <v>0</v>
      </c>
      <c r="BZ12" s="31">
        <f t="shared" si="4"/>
        <v>0</v>
      </c>
      <c r="CA12" s="31">
        <f t="shared" si="4"/>
        <v>0</v>
      </c>
      <c r="CB12" s="31">
        <f t="shared" si="5"/>
        <v>0</v>
      </c>
      <c r="CC12" s="31">
        <f t="shared" si="5"/>
        <v>0</v>
      </c>
      <c r="CD12" s="31">
        <f t="shared" si="5"/>
        <v>0</v>
      </c>
      <c r="CE12" s="31">
        <f t="shared" si="5"/>
        <v>0</v>
      </c>
      <c r="CF12" s="31">
        <f t="shared" si="5"/>
        <v>0</v>
      </c>
      <c r="CG12" s="31">
        <f t="shared" si="5"/>
        <v>0</v>
      </c>
      <c r="CH12" s="31">
        <f t="shared" si="5"/>
        <v>0</v>
      </c>
      <c r="CI12" s="31">
        <f t="shared" si="6"/>
        <v>0</v>
      </c>
      <c r="CJ12" s="31">
        <f t="shared" si="7"/>
        <v>0</v>
      </c>
      <c r="CK12" s="31">
        <f t="shared" si="8"/>
        <v>0</v>
      </c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</row>
    <row r="13" spans="1:101" ht="20.45" customHeight="1" x14ac:dyDescent="0.2">
      <c r="C13" s="209"/>
      <c r="D13" s="72" t="s">
        <v>148</v>
      </c>
      <c r="E13" s="166" t="s">
        <v>198</v>
      </c>
      <c r="F13" s="167"/>
      <c r="G13" s="181" t="s">
        <v>198</v>
      </c>
      <c r="H13" s="181"/>
      <c r="I13" s="181" t="s">
        <v>198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V13" s="31"/>
      <c r="AW13" s="31"/>
      <c r="AX13" s="31">
        <f t="shared" si="2"/>
        <v>1</v>
      </c>
      <c r="AY13" s="31">
        <f t="shared" si="2"/>
        <v>0</v>
      </c>
      <c r="AZ13" s="31">
        <f t="shared" si="2"/>
        <v>1</v>
      </c>
      <c r="BA13" s="31">
        <f t="shared" si="2"/>
        <v>0</v>
      </c>
      <c r="BB13" s="31">
        <f t="shared" si="2"/>
        <v>1</v>
      </c>
      <c r="BC13" s="31">
        <f t="shared" si="2"/>
        <v>0</v>
      </c>
      <c r="BD13" s="31">
        <f t="shared" si="2"/>
        <v>0</v>
      </c>
      <c r="BE13" s="31">
        <f t="shared" si="2"/>
        <v>0</v>
      </c>
      <c r="BF13" s="31">
        <f t="shared" si="2"/>
        <v>0</v>
      </c>
      <c r="BG13" s="31">
        <f t="shared" si="2"/>
        <v>0</v>
      </c>
      <c r="BH13" s="31">
        <f t="shared" si="3"/>
        <v>0</v>
      </c>
      <c r="BI13" s="31">
        <f t="shared" si="3"/>
        <v>0</v>
      </c>
      <c r="BJ13" s="31">
        <f t="shared" si="3"/>
        <v>0</v>
      </c>
      <c r="BK13" s="31">
        <f t="shared" si="3"/>
        <v>0</v>
      </c>
      <c r="BL13" s="31">
        <f t="shared" si="3"/>
        <v>0</v>
      </c>
      <c r="BM13" s="31">
        <f t="shared" si="3"/>
        <v>0</v>
      </c>
      <c r="BN13" s="31">
        <f t="shared" si="3"/>
        <v>0</v>
      </c>
      <c r="BO13" s="31">
        <f t="shared" si="3"/>
        <v>0</v>
      </c>
      <c r="BP13" s="31">
        <f t="shared" si="3"/>
        <v>0</v>
      </c>
      <c r="BQ13" s="31">
        <f t="shared" si="3"/>
        <v>0</v>
      </c>
      <c r="BR13" s="31">
        <f t="shared" si="4"/>
        <v>0</v>
      </c>
      <c r="BS13" s="31">
        <f t="shared" si="4"/>
        <v>0</v>
      </c>
      <c r="BT13" s="31">
        <f t="shared" si="4"/>
        <v>0</v>
      </c>
      <c r="BU13" s="31">
        <f t="shared" si="4"/>
        <v>0</v>
      </c>
      <c r="BV13" s="31">
        <f t="shared" si="4"/>
        <v>0</v>
      </c>
      <c r="BW13" s="31">
        <f t="shared" si="4"/>
        <v>0</v>
      </c>
      <c r="BX13" s="31">
        <f t="shared" si="4"/>
        <v>0</v>
      </c>
      <c r="BY13" s="31">
        <f t="shared" si="4"/>
        <v>0</v>
      </c>
      <c r="BZ13" s="31">
        <f t="shared" si="4"/>
        <v>0</v>
      </c>
      <c r="CA13" s="31">
        <f t="shared" si="4"/>
        <v>0</v>
      </c>
      <c r="CB13" s="31">
        <f t="shared" si="5"/>
        <v>0</v>
      </c>
      <c r="CC13" s="31">
        <f t="shared" si="5"/>
        <v>0</v>
      </c>
      <c r="CD13" s="31">
        <f t="shared" si="5"/>
        <v>0</v>
      </c>
      <c r="CE13" s="31">
        <f t="shared" si="5"/>
        <v>0</v>
      </c>
      <c r="CF13" s="31">
        <f t="shared" si="5"/>
        <v>0</v>
      </c>
      <c r="CG13" s="31">
        <f t="shared" si="5"/>
        <v>0</v>
      </c>
      <c r="CH13" s="31">
        <f t="shared" si="5"/>
        <v>0</v>
      </c>
      <c r="CI13" s="31">
        <f t="shared" si="6"/>
        <v>0</v>
      </c>
      <c r="CJ13" s="31">
        <f t="shared" si="7"/>
        <v>0</v>
      </c>
      <c r="CK13" s="31">
        <f t="shared" si="8"/>
        <v>0</v>
      </c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</row>
    <row r="14" spans="1:101" ht="20.45" customHeight="1" x14ac:dyDescent="0.2">
      <c r="C14" s="210"/>
      <c r="D14" s="73" t="s">
        <v>149</v>
      </c>
      <c r="E14" s="168" t="s">
        <v>198</v>
      </c>
      <c r="F14" s="169"/>
      <c r="G14" s="186" t="s">
        <v>198</v>
      </c>
      <c r="H14" s="186"/>
      <c r="I14" s="186" t="s">
        <v>198</v>
      </c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V14" s="31"/>
      <c r="AW14" s="31"/>
      <c r="AX14" s="31">
        <f t="shared" si="2"/>
        <v>1</v>
      </c>
      <c r="AY14" s="31">
        <f t="shared" si="2"/>
        <v>0</v>
      </c>
      <c r="AZ14" s="31">
        <f t="shared" si="2"/>
        <v>1</v>
      </c>
      <c r="BA14" s="31">
        <f t="shared" si="2"/>
        <v>0</v>
      </c>
      <c r="BB14" s="31">
        <f t="shared" si="2"/>
        <v>1</v>
      </c>
      <c r="BC14" s="31">
        <f t="shared" si="2"/>
        <v>0</v>
      </c>
      <c r="BD14" s="31">
        <f t="shared" si="2"/>
        <v>0</v>
      </c>
      <c r="BE14" s="31">
        <f t="shared" si="2"/>
        <v>0</v>
      </c>
      <c r="BF14" s="31">
        <f t="shared" si="2"/>
        <v>0</v>
      </c>
      <c r="BG14" s="31">
        <f t="shared" si="2"/>
        <v>0</v>
      </c>
      <c r="BH14" s="31">
        <f t="shared" si="3"/>
        <v>0</v>
      </c>
      <c r="BI14" s="31">
        <f t="shared" si="3"/>
        <v>0</v>
      </c>
      <c r="BJ14" s="31">
        <f t="shared" si="3"/>
        <v>0</v>
      </c>
      <c r="BK14" s="31">
        <f t="shared" si="3"/>
        <v>0</v>
      </c>
      <c r="BL14" s="31">
        <f t="shared" si="3"/>
        <v>0</v>
      </c>
      <c r="BM14" s="31">
        <f t="shared" si="3"/>
        <v>0</v>
      </c>
      <c r="BN14" s="31">
        <f t="shared" si="3"/>
        <v>0</v>
      </c>
      <c r="BO14" s="31">
        <f t="shared" si="3"/>
        <v>0</v>
      </c>
      <c r="BP14" s="31">
        <f t="shared" si="3"/>
        <v>0</v>
      </c>
      <c r="BQ14" s="31">
        <f t="shared" si="3"/>
        <v>0</v>
      </c>
      <c r="BR14" s="31">
        <f t="shared" si="4"/>
        <v>0</v>
      </c>
      <c r="BS14" s="31">
        <f t="shared" si="4"/>
        <v>0</v>
      </c>
      <c r="BT14" s="31">
        <f t="shared" si="4"/>
        <v>0</v>
      </c>
      <c r="BU14" s="31">
        <f t="shared" si="4"/>
        <v>0</v>
      </c>
      <c r="BV14" s="31">
        <f t="shared" si="4"/>
        <v>0</v>
      </c>
      <c r="BW14" s="31">
        <f t="shared" si="4"/>
        <v>0</v>
      </c>
      <c r="BX14" s="31">
        <f t="shared" si="4"/>
        <v>0</v>
      </c>
      <c r="BY14" s="31">
        <f t="shared" si="4"/>
        <v>0</v>
      </c>
      <c r="BZ14" s="31">
        <f t="shared" si="4"/>
        <v>0</v>
      </c>
      <c r="CA14" s="31">
        <f t="shared" si="4"/>
        <v>0</v>
      </c>
      <c r="CB14" s="31">
        <f t="shared" si="5"/>
        <v>0</v>
      </c>
      <c r="CC14" s="31">
        <f t="shared" si="5"/>
        <v>0</v>
      </c>
      <c r="CD14" s="31">
        <f t="shared" si="5"/>
        <v>0</v>
      </c>
      <c r="CE14" s="31">
        <f t="shared" si="5"/>
        <v>0</v>
      </c>
      <c r="CF14" s="31">
        <f t="shared" si="5"/>
        <v>0</v>
      </c>
      <c r="CG14" s="31">
        <f t="shared" si="5"/>
        <v>0</v>
      </c>
      <c r="CH14" s="31">
        <f t="shared" si="5"/>
        <v>0</v>
      </c>
      <c r="CI14" s="31">
        <f t="shared" si="6"/>
        <v>0</v>
      </c>
      <c r="CJ14" s="31">
        <f t="shared" si="7"/>
        <v>0</v>
      </c>
      <c r="CK14" s="31">
        <f t="shared" si="8"/>
        <v>0</v>
      </c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</row>
    <row r="15" spans="1:101" ht="20.45" customHeight="1" x14ac:dyDescent="0.2">
      <c r="C15" s="158" t="s">
        <v>150</v>
      </c>
      <c r="D15" s="74" t="s">
        <v>146</v>
      </c>
      <c r="E15" s="182" t="s">
        <v>178</v>
      </c>
      <c r="F15" s="183"/>
      <c r="G15" s="185" t="s">
        <v>178</v>
      </c>
      <c r="H15" s="185"/>
      <c r="I15" s="185" t="s">
        <v>178</v>
      </c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V15" s="31"/>
      <c r="AW15" s="31"/>
      <c r="AX15" s="31">
        <f t="shared" ref="AX15:AX23" si="10">IF(LEN(E15)&gt;0,1,0)</f>
        <v>1</v>
      </c>
      <c r="AY15" s="31">
        <f t="shared" ref="AY15:BA30" si="11">IF(LEN(F15)&gt;0,1,0)</f>
        <v>0</v>
      </c>
      <c r="AZ15" s="31">
        <f t="shared" si="11"/>
        <v>1</v>
      </c>
      <c r="BA15" s="31">
        <f t="shared" si="11"/>
        <v>0</v>
      </c>
      <c r="BB15" s="31">
        <f t="shared" ref="BB15:BK20" si="12">IF(LEN(I15)&gt;0,1,0)</f>
        <v>1</v>
      </c>
      <c r="BC15" s="31">
        <f t="shared" si="12"/>
        <v>0</v>
      </c>
      <c r="BD15" s="31">
        <f t="shared" si="12"/>
        <v>0</v>
      </c>
      <c r="BE15" s="31">
        <f t="shared" si="12"/>
        <v>0</v>
      </c>
      <c r="BF15" s="31">
        <f t="shared" si="12"/>
        <v>0</v>
      </c>
      <c r="BG15" s="31">
        <f t="shared" si="12"/>
        <v>0</v>
      </c>
      <c r="BH15" s="31">
        <f t="shared" si="12"/>
        <v>0</v>
      </c>
      <c r="BI15" s="31">
        <f t="shared" si="12"/>
        <v>0</v>
      </c>
      <c r="BJ15" s="31">
        <f t="shared" si="12"/>
        <v>0</v>
      </c>
      <c r="BK15" s="31">
        <f t="shared" si="12"/>
        <v>0</v>
      </c>
      <c r="BL15" s="31">
        <f t="shared" ref="BL15:BU20" si="13">IF(LEN(S15)&gt;0,1,0)</f>
        <v>0</v>
      </c>
      <c r="BM15" s="31">
        <f t="shared" si="13"/>
        <v>0</v>
      </c>
      <c r="BN15" s="31">
        <f t="shared" si="13"/>
        <v>0</v>
      </c>
      <c r="BO15" s="31">
        <f t="shared" si="13"/>
        <v>0</v>
      </c>
      <c r="BP15" s="31">
        <f t="shared" si="13"/>
        <v>0</v>
      </c>
      <c r="BQ15" s="31">
        <f t="shared" si="13"/>
        <v>0</v>
      </c>
      <c r="BR15" s="31">
        <f t="shared" si="13"/>
        <v>0</v>
      </c>
      <c r="BS15" s="31">
        <f t="shared" si="13"/>
        <v>0</v>
      </c>
      <c r="BT15" s="31">
        <f t="shared" si="13"/>
        <v>0</v>
      </c>
      <c r="BU15" s="31">
        <f t="shared" si="13"/>
        <v>0</v>
      </c>
      <c r="BV15" s="31">
        <f t="shared" ref="BV15:CE20" si="14">IF(LEN(AC15)&gt;0,1,0)</f>
        <v>0</v>
      </c>
      <c r="BW15" s="31">
        <f t="shared" si="14"/>
        <v>0</v>
      </c>
      <c r="BX15" s="31">
        <f t="shared" si="14"/>
        <v>0</v>
      </c>
      <c r="BY15" s="31">
        <f t="shared" si="14"/>
        <v>0</v>
      </c>
      <c r="BZ15" s="31">
        <f t="shared" si="14"/>
        <v>0</v>
      </c>
      <c r="CA15" s="31">
        <f t="shared" si="14"/>
        <v>0</v>
      </c>
      <c r="CB15" s="31">
        <f t="shared" si="14"/>
        <v>0</v>
      </c>
      <c r="CC15" s="31">
        <f t="shared" si="14"/>
        <v>0</v>
      </c>
      <c r="CD15" s="31">
        <f t="shared" si="14"/>
        <v>0</v>
      </c>
      <c r="CE15" s="31">
        <f t="shared" si="14"/>
        <v>0</v>
      </c>
      <c r="CF15" s="31">
        <f t="shared" ref="CF15:CH20" si="15">IF(LEN(AM15)&gt;0,1,0)</f>
        <v>0</v>
      </c>
      <c r="CG15" s="31">
        <f t="shared" si="15"/>
        <v>0</v>
      </c>
      <c r="CH15" s="31">
        <f t="shared" si="15"/>
        <v>0</v>
      </c>
      <c r="CI15" s="31">
        <f t="shared" si="6"/>
        <v>0</v>
      </c>
      <c r="CJ15" s="31">
        <f t="shared" si="7"/>
        <v>0</v>
      </c>
      <c r="CK15" s="31">
        <f t="shared" si="8"/>
        <v>0</v>
      </c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</row>
    <row r="16" spans="1:101" ht="20.45" customHeight="1" x14ac:dyDescent="0.2">
      <c r="C16" s="179"/>
      <c r="D16" s="72" t="s">
        <v>147</v>
      </c>
      <c r="E16" s="166" t="s">
        <v>178</v>
      </c>
      <c r="F16" s="167"/>
      <c r="G16" s="181" t="s">
        <v>178</v>
      </c>
      <c r="H16" s="181"/>
      <c r="I16" s="181" t="s">
        <v>178</v>
      </c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V16" s="31"/>
      <c r="AW16" s="31"/>
      <c r="AX16" s="31">
        <f t="shared" si="10"/>
        <v>1</v>
      </c>
      <c r="AY16" s="31">
        <f t="shared" si="11"/>
        <v>0</v>
      </c>
      <c r="AZ16" s="31">
        <f t="shared" si="11"/>
        <v>1</v>
      </c>
      <c r="BA16" s="31">
        <f t="shared" si="11"/>
        <v>0</v>
      </c>
      <c r="BB16" s="31">
        <f t="shared" si="12"/>
        <v>1</v>
      </c>
      <c r="BC16" s="31">
        <f t="shared" si="12"/>
        <v>0</v>
      </c>
      <c r="BD16" s="31">
        <f t="shared" si="12"/>
        <v>0</v>
      </c>
      <c r="BE16" s="31">
        <f t="shared" si="12"/>
        <v>0</v>
      </c>
      <c r="BF16" s="31">
        <f t="shared" si="12"/>
        <v>0</v>
      </c>
      <c r="BG16" s="31">
        <f t="shared" si="12"/>
        <v>0</v>
      </c>
      <c r="BH16" s="31">
        <f t="shared" si="12"/>
        <v>0</v>
      </c>
      <c r="BI16" s="31">
        <f t="shared" si="12"/>
        <v>0</v>
      </c>
      <c r="BJ16" s="31">
        <f t="shared" si="12"/>
        <v>0</v>
      </c>
      <c r="BK16" s="31">
        <f t="shared" si="12"/>
        <v>0</v>
      </c>
      <c r="BL16" s="31">
        <f t="shared" si="13"/>
        <v>0</v>
      </c>
      <c r="BM16" s="31">
        <f t="shared" si="13"/>
        <v>0</v>
      </c>
      <c r="BN16" s="31">
        <f t="shared" si="13"/>
        <v>0</v>
      </c>
      <c r="BO16" s="31">
        <f t="shared" si="13"/>
        <v>0</v>
      </c>
      <c r="BP16" s="31">
        <f t="shared" si="13"/>
        <v>0</v>
      </c>
      <c r="BQ16" s="31">
        <f t="shared" si="13"/>
        <v>0</v>
      </c>
      <c r="BR16" s="31">
        <f t="shared" si="13"/>
        <v>0</v>
      </c>
      <c r="BS16" s="31">
        <f t="shared" si="13"/>
        <v>0</v>
      </c>
      <c r="BT16" s="31">
        <f t="shared" si="13"/>
        <v>0</v>
      </c>
      <c r="BU16" s="31">
        <f t="shared" si="13"/>
        <v>0</v>
      </c>
      <c r="BV16" s="31">
        <f t="shared" si="14"/>
        <v>0</v>
      </c>
      <c r="BW16" s="31">
        <f t="shared" si="14"/>
        <v>0</v>
      </c>
      <c r="BX16" s="31">
        <f t="shared" si="14"/>
        <v>0</v>
      </c>
      <c r="BY16" s="31">
        <f t="shared" si="14"/>
        <v>0</v>
      </c>
      <c r="BZ16" s="31">
        <f t="shared" si="14"/>
        <v>0</v>
      </c>
      <c r="CA16" s="31">
        <f t="shared" si="14"/>
        <v>0</v>
      </c>
      <c r="CB16" s="31">
        <f t="shared" si="14"/>
        <v>0</v>
      </c>
      <c r="CC16" s="31">
        <f t="shared" si="14"/>
        <v>0</v>
      </c>
      <c r="CD16" s="31">
        <f t="shared" si="14"/>
        <v>0</v>
      </c>
      <c r="CE16" s="31">
        <f t="shared" si="14"/>
        <v>0</v>
      </c>
      <c r="CF16" s="31">
        <f t="shared" si="15"/>
        <v>0</v>
      </c>
      <c r="CG16" s="31">
        <f t="shared" si="15"/>
        <v>0</v>
      </c>
      <c r="CH16" s="31">
        <f t="shared" si="15"/>
        <v>0</v>
      </c>
      <c r="CI16" s="31">
        <f t="shared" si="6"/>
        <v>0</v>
      </c>
      <c r="CJ16" s="31">
        <f t="shared" si="7"/>
        <v>0</v>
      </c>
      <c r="CK16" s="31">
        <f t="shared" si="8"/>
        <v>0</v>
      </c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</row>
    <row r="17" spans="3:101" ht="20.45" customHeight="1" x14ac:dyDescent="0.2">
      <c r="C17" s="179"/>
      <c r="D17" s="72" t="s">
        <v>148</v>
      </c>
      <c r="E17" s="166" t="s">
        <v>178</v>
      </c>
      <c r="F17" s="167"/>
      <c r="G17" s="181" t="s">
        <v>178</v>
      </c>
      <c r="H17" s="181"/>
      <c r="I17" s="181" t="s">
        <v>178</v>
      </c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V17" s="31"/>
      <c r="AW17" s="31"/>
      <c r="AX17" s="31">
        <f t="shared" si="10"/>
        <v>1</v>
      </c>
      <c r="AY17" s="31">
        <f t="shared" si="11"/>
        <v>0</v>
      </c>
      <c r="AZ17" s="31">
        <f t="shared" si="11"/>
        <v>1</v>
      </c>
      <c r="BA17" s="31">
        <f t="shared" si="11"/>
        <v>0</v>
      </c>
      <c r="BB17" s="31">
        <f t="shared" si="12"/>
        <v>1</v>
      </c>
      <c r="BC17" s="31">
        <f t="shared" si="12"/>
        <v>0</v>
      </c>
      <c r="BD17" s="31">
        <f t="shared" si="12"/>
        <v>0</v>
      </c>
      <c r="BE17" s="31">
        <f t="shared" si="12"/>
        <v>0</v>
      </c>
      <c r="BF17" s="31">
        <f t="shared" si="12"/>
        <v>0</v>
      </c>
      <c r="BG17" s="31">
        <f t="shared" si="12"/>
        <v>0</v>
      </c>
      <c r="BH17" s="31">
        <f t="shared" si="12"/>
        <v>0</v>
      </c>
      <c r="BI17" s="31">
        <f t="shared" si="12"/>
        <v>0</v>
      </c>
      <c r="BJ17" s="31">
        <f t="shared" si="12"/>
        <v>0</v>
      </c>
      <c r="BK17" s="31">
        <f t="shared" si="12"/>
        <v>0</v>
      </c>
      <c r="BL17" s="31">
        <f t="shared" si="13"/>
        <v>0</v>
      </c>
      <c r="BM17" s="31">
        <f t="shared" si="13"/>
        <v>0</v>
      </c>
      <c r="BN17" s="31">
        <f t="shared" si="13"/>
        <v>0</v>
      </c>
      <c r="BO17" s="31">
        <f t="shared" si="13"/>
        <v>0</v>
      </c>
      <c r="BP17" s="31">
        <f t="shared" si="13"/>
        <v>0</v>
      </c>
      <c r="BQ17" s="31">
        <f t="shared" si="13"/>
        <v>0</v>
      </c>
      <c r="BR17" s="31">
        <f t="shared" si="13"/>
        <v>0</v>
      </c>
      <c r="BS17" s="31">
        <f t="shared" si="13"/>
        <v>0</v>
      </c>
      <c r="BT17" s="31">
        <f t="shared" si="13"/>
        <v>0</v>
      </c>
      <c r="BU17" s="31">
        <f t="shared" si="13"/>
        <v>0</v>
      </c>
      <c r="BV17" s="31">
        <f t="shared" si="14"/>
        <v>0</v>
      </c>
      <c r="BW17" s="31">
        <f t="shared" si="14"/>
        <v>0</v>
      </c>
      <c r="BX17" s="31">
        <f t="shared" si="14"/>
        <v>0</v>
      </c>
      <c r="BY17" s="31">
        <f t="shared" si="14"/>
        <v>0</v>
      </c>
      <c r="BZ17" s="31">
        <f t="shared" si="14"/>
        <v>0</v>
      </c>
      <c r="CA17" s="31">
        <f t="shared" si="14"/>
        <v>0</v>
      </c>
      <c r="CB17" s="31">
        <f t="shared" si="14"/>
        <v>0</v>
      </c>
      <c r="CC17" s="31">
        <f t="shared" si="14"/>
        <v>0</v>
      </c>
      <c r="CD17" s="31">
        <f t="shared" si="14"/>
        <v>0</v>
      </c>
      <c r="CE17" s="31">
        <f t="shared" si="14"/>
        <v>0</v>
      </c>
      <c r="CF17" s="31">
        <f t="shared" si="15"/>
        <v>0</v>
      </c>
      <c r="CG17" s="31">
        <f t="shared" si="15"/>
        <v>0</v>
      </c>
      <c r="CH17" s="31">
        <f t="shared" si="15"/>
        <v>0</v>
      </c>
      <c r="CI17" s="31">
        <f t="shared" si="6"/>
        <v>0</v>
      </c>
      <c r="CJ17" s="31">
        <f t="shared" si="7"/>
        <v>0</v>
      </c>
      <c r="CK17" s="31">
        <f t="shared" si="8"/>
        <v>0</v>
      </c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</row>
    <row r="18" spans="3:101" ht="20.45" customHeight="1" x14ac:dyDescent="0.2">
      <c r="C18" s="159"/>
      <c r="D18" s="73" t="s">
        <v>149</v>
      </c>
      <c r="E18" s="168" t="s">
        <v>178</v>
      </c>
      <c r="F18" s="169"/>
      <c r="G18" s="186" t="s">
        <v>178</v>
      </c>
      <c r="H18" s="186"/>
      <c r="I18" s="186" t="s">
        <v>178</v>
      </c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V18" s="31"/>
      <c r="AW18" s="31"/>
      <c r="AX18" s="31">
        <f t="shared" si="10"/>
        <v>1</v>
      </c>
      <c r="AY18" s="31">
        <f t="shared" si="11"/>
        <v>0</v>
      </c>
      <c r="AZ18" s="31">
        <f t="shared" si="11"/>
        <v>1</v>
      </c>
      <c r="BA18" s="31">
        <f t="shared" si="11"/>
        <v>0</v>
      </c>
      <c r="BB18" s="31">
        <f t="shared" si="12"/>
        <v>1</v>
      </c>
      <c r="BC18" s="31">
        <f t="shared" si="12"/>
        <v>0</v>
      </c>
      <c r="BD18" s="31">
        <f t="shared" si="12"/>
        <v>0</v>
      </c>
      <c r="BE18" s="31">
        <f t="shared" si="12"/>
        <v>0</v>
      </c>
      <c r="BF18" s="31">
        <f t="shared" si="12"/>
        <v>0</v>
      </c>
      <c r="BG18" s="31">
        <f t="shared" si="12"/>
        <v>0</v>
      </c>
      <c r="BH18" s="31">
        <f t="shared" si="12"/>
        <v>0</v>
      </c>
      <c r="BI18" s="31">
        <f t="shared" si="12"/>
        <v>0</v>
      </c>
      <c r="BJ18" s="31">
        <f t="shared" si="12"/>
        <v>0</v>
      </c>
      <c r="BK18" s="31">
        <f t="shared" si="12"/>
        <v>0</v>
      </c>
      <c r="BL18" s="31">
        <f t="shared" si="13"/>
        <v>0</v>
      </c>
      <c r="BM18" s="31">
        <f t="shared" si="13"/>
        <v>0</v>
      </c>
      <c r="BN18" s="31">
        <f t="shared" si="13"/>
        <v>0</v>
      </c>
      <c r="BO18" s="31">
        <f t="shared" si="13"/>
        <v>0</v>
      </c>
      <c r="BP18" s="31">
        <f t="shared" si="13"/>
        <v>0</v>
      </c>
      <c r="BQ18" s="31">
        <f t="shared" si="13"/>
        <v>0</v>
      </c>
      <c r="BR18" s="31">
        <f t="shared" si="13"/>
        <v>0</v>
      </c>
      <c r="BS18" s="31">
        <f t="shared" si="13"/>
        <v>0</v>
      </c>
      <c r="BT18" s="31">
        <f t="shared" si="13"/>
        <v>0</v>
      </c>
      <c r="BU18" s="31">
        <f t="shared" si="13"/>
        <v>0</v>
      </c>
      <c r="BV18" s="31">
        <f t="shared" si="14"/>
        <v>0</v>
      </c>
      <c r="BW18" s="31">
        <f t="shared" si="14"/>
        <v>0</v>
      </c>
      <c r="BX18" s="31">
        <f t="shared" si="14"/>
        <v>0</v>
      </c>
      <c r="BY18" s="31">
        <f t="shared" si="14"/>
        <v>0</v>
      </c>
      <c r="BZ18" s="31">
        <f t="shared" si="14"/>
        <v>0</v>
      </c>
      <c r="CA18" s="31">
        <f t="shared" si="14"/>
        <v>0</v>
      </c>
      <c r="CB18" s="31">
        <f t="shared" si="14"/>
        <v>0</v>
      </c>
      <c r="CC18" s="31">
        <f t="shared" si="14"/>
        <v>0</v>
      </c>
      <c r="CD18" s="31">
        <f t="shared" si="14"/>
        <v>0</v>
      </c>
      <c r="CE18" s="31">
        <f t="shared" si="14"/>
        <v>0</v>
      </c>
      <c r="CF18" s="31">
        <f t="shared" si="15"/>
        <v>0</v>
      </c>
      <c r="CG18" s="31">
        <f t="shared" si="15"/>
        <v>0</v>
      </c>
      <c r="CH18" s="31">
        <f t="shared" si="15"/>
        <v>0</v>
      </c>
      <c r="CI18" s="31">
        <f t="shared" si="6"/>
        <v>0</v>
      </c>
      <c r="CJ18" s="31">
        <f t="shared" si="7"/>
        <v>0</v>
      </c>
      <c r="CK18" s="31">
        <f t="shared" si="8"/>
        <v>0</v>
      </c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</row>
    <row r="19" spans="3:101" ht="20.45" customHeight="1" x14ac:dyDescent="0.2">
      <c r="C19" s="158" t="s">
        <v>233</v>
      </c>
      <c r="D19" s="74" t="s">
        <v>146</v>
      </c>
      <c r="E19" s="182" t="s">
        <v>213</v>
      </c>
      <c r="F19" s="183"/>
      <c r="G19" s="185" t="s">
        <v>213</v>
      </c>
      <c r="H19" s="185"/>
      <c r="I19" s="185" t="s">
        <v>213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V19" s="31"/>
      <c r="AW19" s="31"/>
      <c r="AX19" s="31">
        <f t="shared" si="10"/>
        <v>1</v>
      </c>
      <c r="AY19" s="31">
        <f t="shared" si="11"/>
        <v>0</v>
      </c>
      <c r="AZ19" s="31">
        <f t="shared" si="11"/>
        <v>1</v>
      </c>
      <c r="BA19" s="31">
        <f t="shared" si="11"/>
        <v>0</v>
      </c>
      <c r="BB19" s="31">
        <f t="shared" si="12"/>
        <v>1</v>
      </c>
      <c r="BC19" s="31">
        <f t="shared" si="12"/>
        <v>0</v>
      </c>
      <c r="BD19" s="31">
        <f t="shared" si="12"/>
        <v>0</v>
      </c>
      <c r="BE19" s="31">
        <f t="shared" si="12"/>
        <v>0</v>
      </c>
      <c r="BF19" s="31">
        <f t="shared" si="12"/>
        <v>0</v>
      </c>
      <c r="BG19" s="31">
        <f t="shared" si="12"/>
        <v>0</v>
      </c>
      <c r="BH19" s="31">
        <f t="shared" si="12"/>
        <v>0</v>
      </c>
      <c r="BI19" s="31">
        <f t="shared" si="12"/>
        <v>0</v>
      </c>
      <c r="BJ19" s="31">
        <f t="shared" si="12"/>
        <v>0</v>
      </c>
      <c r="BK19" s="31">
        <f t="shared" si="12"/>
        <v>0</v>
      </c>
      <c r="BL19" s="31">
        <f t="shared" si="13"/>
        <v>0</v>
      </c>
      <c r="BM19" s="31">
        <f t="shared" si="13"/>
        <v>0</v>
      </c>
      <c r="BN19" s="31">
        <f t="shared" si="13"/>
        <v>0</v>
      </c>
      <c r="BO19" s="31">
        <f t="shared" si="13"/>
        <v>0</v>
      </c>
      <c r="BP19" s="31">
        <f t="shared" si="13"/>
        <v>0</v>
      </c>
      <c r="BQ19" s="31">
        <f t="shared" si="13"/>
        <v>0</v>
      </c>
      <c r="BR19" s="31">
        <f t="shared" si="13"/>
        <v>0</v>
      </c>
      <c r="BS19" s="31">
        <f t="shared" si="13"/>
        <v>0</v>
      </c>
      <c r="BT19" s="31">
        <f t="shared" si="13"/>
        <v>0</v>
      </c>
      <c r="BU19" s="31">
        <f t="shared" si="13"/>
        <v>0</v>
      </c>
      <c r="BV19" s="31">
        <f t="shared" si="14"/>
        <v>0</v>
      </c>
      <c r="BW19" s="31">
        <f t="shared" si="14"/>
        <v>0</v>
      </c>
      <c r="BX19" s="31">
        <f t="shared" si="14"/>
        <v>0</v>
      </c>
      <c r="BY19" s="31">
        <f t="shared" si="14"/>
        <v>0</v>
      </c>
      <c r="BZ19" s="31">
        <f t="shared" si="14"/>
        <v>0</v>
      </c>
      <c r="CA19" s="31">
        <f t="shared" si="14"/>
        <v>0</v>
      </c>
      <c r="CB19" s="31">
        <f t="shared" si="14"/>
        <v>0</v>
      </c>
      <c r="CC19" s="31">
        <f t="shared" si="14"/>
        <v>0</v>
      </c>
      <c r="CD19" s="31">
        <f t="shared" si="14"/>
        <v>0</v>
      </c>
      <c r="CE19" s="31">
        <f t="shared" si="14"/>
        <v>0</v>
      </c>
      <c r="CF19" s="31">
        <f t="shared" si="15"/>
        <v>0</v>
      </c>
      <c r="CG19" s="31">
        <f t="shared" si="15"/>
        <v>0</v>
      </c>
      <c r="CH19" s="31">
        <f t="shared" si="15"/>
        <v>0</v>
      </c>
      <c r="CI19" s="31">
        <f t="shared" si="6"/>
        <v>0</v>
      </c>
      <c r="CJ19" s="31">
        <f t="shared" si="7"/>
        <v>0</v>
      </c>
      <c r="CK19" s="31">
        <f t="shared" si="8"/>
        <v>0</v>
      </c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</row>
    <row r="20" spans="3:101" ht="20.45" customHeight="1" x14ac:dyDescent="0.2">
      <c r="C20" s="179"/>
      <c r="D20" s="72" t="s">
        <v>147</v>
      </c>
      <c r="E20" s="166" t="s">
        <v>213</v>
      </c>
      <c r="F20" s="167"/>
      <c r="G20" s="181" t="s">
        <v>213</v>
      </c>
      <c r="H20" s="181"/>
      <c r="I20" s="181" t="s">
        <v>213</v>
      </c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V20" s="31"/>
      <c r="AW20" s="31"/>
      <c r="AX20" s="31">
        <f t="shared" si="10"/>
        <v>1</v>
      </c>
      <c r="AY20" s="31">
        <f t="shared" si="11"/>
        <v>0</v>
      </c>
      <c r="AZ20" s="31">
        <f t="shared" si="11"/>
        <v>1</v>
      </c>
      <c r="BA20" s="31">
        <f t="shared" si="11"/>
        <v>0</v>
      </c>
      <c r="BB20" s="31">
        <f t="shared" si="12"/>
        <v>1</v>
      </c>
      <c r="BC20" s="31">
        <f t="shared" si="12"/>
        <v>0</v>
      </c>
      <c r="BD20" s="31">
        <f t="shared" si="12"/>
        <v>0</v>
      </c>
      <c r="BE20" s="31">
        <f t="shared" si="12"/>
        <v>0</v>
      </c>
      <c r="BF20" s="31">
        <f t="shared" si="12"/>
        <v>0</v>
      </c>
      <c r="BG20" s="31">
        <f t="shared" si="12"/>
        <v>0</v>
      </c>
      <c r="BH20" s="31">
        <f t="shared" si="12"/>
        <v>0</v>
      </c>
      <c r="BI20" s="31">
        <f t="shared" si="12"/>
        <v>0</v>
      </c>
      <c r="BJ20" s="31">
        <f t="shared" si="12"/>
        <v>0</v>
      </c>
      <c r="BK20" s="31">
        <f t="shared" si="12"/>
        <v>0</v>
      </c>
      <c r="BL20" s="31">
        <f t="shared" si="13"/>
        <v>0</v>
      </c>
      <c r="BM20" s="31">
        <f t="shared" si="13"/>
        <v>0</v>
      </c>
      <c r="BN20" s="31">
        <f t="shared" si="13"/>
        <v>0</v>
      </c>
      <c r="BO20" s="31">
        <f t="shared" si="13"/>
        <v>0</v>
      </c>
      <c r="BP20" s="31">
        <f t="shared" si="13"/>
        <v>0</v>
      </c>
      <c r="BQ20" s="31">
        <f t="shared" si="13"/>
        <v>0</v>
      </c>
      <c r="BR20" s="31">
        <f t="shared" si="13"/>
        <v>0</v>
      </c>
      <c r="BS20" s="31">
        <f t="shared" si="13"/>
        <v>0</v>
      </c>
      <c r="BT20" s="31">
        <f t="shared" si="13"/>
        <v>0</v>
      </c>
      <c r="BU20" s="31">
        <f t="shared" si="13"/>
        <v>0</v>
      </c>
      <c r="BV20" s="31">
        <f t="shared" si="14"/>
        <v>0</v>
      </c>
      <c r="BW20" s="31">
        <f t="shared" si="14"/>
        <v>0</v>
      </c>
      <c r="BX20" s="31">
        <f t="shared" si="14"/>
        <v>0</v>
      </c>
      <c r="BY20" s="31">
        <f t="shared" si="14"/>
        <v>0</v>
      </c>
      <c r="BZ20" s="31">
        <f t="shared" si="14"/>
        <v>0</v>
      </c>
      <c r="CA20" s="31">
        <f t="shared" si="14"/>
        <v>0</v>
      </c>
      <c r="CB20" s="31">
        <f t="shared" si="14"/>
        <v>0</v>
      </c>
      <c r="CC20" s="31">
        <f t="shared" si="14"/>
        <v>0</v>
      </c>
      <c r="CD20" s="31">
        <f t="shared" si="14"/>
        <v>0</v>
      </c>
      <c r="CE20" s="31">
        <f t="shared" si="14"/>
        <v>0</v>
      </c>
      <c r="CF20" s="31">
        <f t="shared" si="15"/>
        <v>0</v>
      </c>
      <c r="CG20" s="31">
        <f t="shared" si="15"/>
        <v>0</v>
      </c>
      <c r="CH20" s="31">
        <f t="shared" si="15"/>
        <v>0</v>
      </c>
      <c r="CI20" s="31">
        <f t="shared" si="6"/>
        <v>0</v>
      </c>
      <c r="CJ20" s="31">
        <f t="shared" si="7"/>
        <v>0</v>
      </c>
      <c r="CK20" s="31">
        <f t="shared" si="8"/>
        <v>0</v>
      </c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</row>
    <row r="21" spans="3:101" ht="20.45" customHeight="1" x14ac:dyDescent="0.2">
      <c r="C21" s="179"/>
      <c r="D21" s="72" t="s">
        <v>148</v>
      </c>
      <c r="E21" s="166" t="s">
        <v>213</v>
      </c>
      <c r="F21" s="167"/>
      <c r="G21" s="181" t="s">
        <v>213</v>
      </c>
      <c r="H21" s="181"/>
      <c r="I21" s="181" t="s">
        <v>213</v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V21" s="31"/>
      <c r="AW21" s="31"/>
      <c r="AX21" s="31">
        <f t="shared" si="10"/>
        <v>1</v>
      </c>
      <c r="AY21" s="31">
        <f t="shared" si="11"/>
        <v>0</v>
      </c>
      <c r="AZ21" s="31">
        <f t="shared" si="11"/>
        <v>1</v>
      </c>
      <c r="BA21" s="31">
        <f t="shared" si="11"/>
        <v>0</v>
      </c>
      <c r="BB21" s="31">
        <f t="shared" ref="BB21:BK23" si="16">IF(LEN(I21)&gt;0,1,0)</f>
        <v>1</v>
      </c>
      <c r="BC21" s="31">
        <f t="shared" si="16"/>
        <v>0</v>
      </c>
      <c r="BD21" s="31">
        <f t="shared" si="16"/>
        <v>0</v>
      </c>
      <c r="BE21" s="31">
        <f t="shared" si="16"/>
        <v>0</v>
      </c>
      <c r="BF21" s="31">
        <f t="shared" si="16"/>
        <v>0</v>
      </c>
      <c r="BG21" s="31">
        <f t="shared" si="16"/>
        <v>0</v>
      </c>
      <c r="BH21" s="31">
        <f t="shared" si="16"/>
        <v>0</v>
      </c>
      <c r="BI21" s="31">
        <f t="shared" si="16"/>
        <v>0</v>
      </c>
      <c r="BJ21" s="31">
        <f t="shared" si="16"/>
        <v>0</v>
      </c>
      <c r="BK21" s="31">
        <f t="shared" si="16"/>
        <v>0</v>
      </c>
      <c r="BL21" s="31">
        <f t="shared" ref="BL21:BU23" si="17">IF(LEN(S21)&gt;0,1,0)</f>
        <v>0</v>
      </c>
      <c r="BM21" s="31">
        <f t="shared" si="17"/>
        <v>0</v>
      </c>
      <c r="BN21" s="31">
        <f t="shared" si="17"/>
        <v>0</v>
      </c>
      <c r="BO21" s="31">
        <f t="shared" si="17"/>
        <v>0</v>
      </c>
      <c r="BP21" s="31">
        <f t="shared" si="17"/>
        <v>0</v>
      </c>
      <c r="BQ21" s="31">
        <f t="shared" si="17"/>
        <v>0</v>
      </c>
      <c r="BR21" s="31">
        <f t="shared" si="17"/>
        <v>0</v>
      </c>
      <c r="BS21" s="31">
        <f t="shared" si="17"/>
        <v>0</v>
      </c>
      <c r="BT21" s="31">
        <f t="shared" si="17"/>
        <v>0</v>
      </c>
      <c r="BU21" s="31">
        <f t="shared" si="17"/>
        <v>0</v>
      </c>
      <c r="BV21" s="31">
        <f t="shared" ref="BV21:BY23" si="18">IF(LEN(AC21)&gt;0,1,0)</f>
        <v>0</v>
      </c>
      <c r="BW21" s="31">
        <f t="shared" si="18"/>
        <v>0</v>
      </c>
      <c r="BX21" s="31">
        <f t="shared" si="18"/>
        <v>0</v>
      </c>
      <c r="BY21" s="31">
        <f t="shared" si="18"/>
        <v>0</v>
      </c>
      <c r="BZ21" s="31">
        <f t="shared" ref="BZ21:CH35" si="19">IF(LEN(AG21)&gt;0,1,0)</f>
        <v>0</v>
      </c>
      <c r="CA21" s="31">
        <f t="shared" si="19"/>
        <v>0</v>
      </c>
      <c r="CB21" s="31">
        <f t="shared" si="19"/>
        <v>0</v>
      </c>
      <c r="CC21" s="31">
        <f t="shared" si="19"/>
        <v>0</v>
      </c>
      <c r="CD21" s="31">
        <f t="shared" si="19"/>
        <v>0</v>
      </c>
      <c r="CE21" s="31">
        <f t="shared" si="19"/>
        <v>0</v>
      </c>
      <c r="CF21" s="31">
        <f t="shared" si="19"/>
        <v>0</v>
      </c>
      <c r="CG21" s="31">
        <f t="shared" si="19"/>
        <v>0</v>
      </c>
      <c r="CH21" s="31">
        <f t="shared" si="19"/>
        <v>0</v>
      </c>
      <c r="CI21" s="31">
        <f t="shared" si="6"/>
        <v>0</v>
      </c>
      <c r="CJ21" s="31">
        <f t="shared" si="7"/>
        <v>0</v>
      </c>
      <c r="CK21" s="31">
        <f t="shared" si="8"/>
        <v>0</v>
      </c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</row>
    <row r="22" spans="3:101" ht="20.45" customHeight="1" x14ac:dyDescent="0.2">
      <c r="C22" s="159"/>
      <c r="D22" s="73" t="s">
        <v>149</v>
      </c>
      <c r="E22" s="168" t="s">
        <v>213</v>
      </c>
      <c r="F22" s="169"/>
      <c r="G22" s="186" t="s">
        <v>213</v>
      </c>
      <c r="H22" s="186"/>
      <c r="I22" s="186" t="s">
        <v>213</v>
      </c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V22" s="31"/>
      <c r="AW22" s="31"/>
      <c r="AX22" s="31">
        <f t="shared" si="10"/>
        <v>1</v>
      </c>
      <c r="AY22" s="31">
        <f t="shared" si="11"/>
        <v>0</v>
      </c>
      <c r="AZ22" s="31">
        <f t="shared" si="11"/>
        <v>1</v>
      </c>
      <c r="BA22" s="31">
        <f t="shared" si="11"/>
        <v>0</v>
      </c>
      <c r="BB22" s="31">
        <f t="shared" si="16"/>
        <v>1</v>
      </c>
      <c r="BC22" s="31">
        <f t="shared" si="16"/>
        <v>0</v>
      </c>
      <c r="BD22" s="31">
        <f t="shared" si="16"/>
        <v>0</v>
      </c>
      <c r="BE22" s="31">
        <f t="shared" si="16"/>
        <v>0</v>
      </c>
      <c r="BF22" s="31">
        <f t="shared" si="16"/>
        <v>0</v>
      </c>
      <c r="BG22" s="31">
        <f t="shared" si="16"/>
        <v>0</v>
      </c>
      <c r="BH22" s="31">
        <f t="shared" si="16"/>
        <v>0</v>
      </c>
      <c r="BI22" s="31">
        <f t="shared" si="16"/>
        <v>0</v>
      </c>
      <c r="BJ22" s="31">
        <f t="shared" si="16"/>
        <v>0</v>
      </c>
      <c r="BK22" s="31">
        <f t="shared" si="16"/>
        <v>0</v>
      </c>
      <c r="BL22" s="31">
        <f t="shared" si="17"/>
        <v>0</v>
      </c>
      <c r="BM22" s="31">
        <f t="shared" si="17"/>
        <v>0</v>
      </c>
      <c r="BN22" s="31">
        <f t="shared" si="17"/>
        <v>0</v>
      </c>
      <c r="BO22" s="31">
        <f t="shared" si="17"/>
        <v>0</v>
      </c>
      <c r="BP22" s="31">
        <f t="shared" si="17"/>
        <v>0</v>
      </c>
      <c r="BQ22" s="31">
        <f t="shared" si="17"/>
        <v>0</v>
      </c>
      <c r="BR22" s="31">
        <f t="shared" si="17"/>
        <v>0</v>
      </c>
      <c r="BS22" s="31">
        <f t="shared" si="17"/>
        <v>0</v>
      </c>
      <c r="BT22" s="31">
        <f t="shared" si="17"/>
        <v>0</v>
      </c>
      <c r="BU22" s="31">
        <f t="shared" si="17"/>
        <v>0</v>
      </c>
      <c r="BV22" s="31">
        <f t="shared" si="18"/>
        <v>0</v>
      </c>
      <c r="BW22" s="31">
        <f t="shared" si="18"/>
        <v>0</v>
      </c>
      <c r="BX22" s="31">
        <f t="shared" si="18"/>
        <v>0</v>
      </c>
      <c r="BY22" s="31">
        <f t="shared" si="18"/>
        <v>0</v>
      </c>
      <c r="BZ22" s="31">
        <f t="shared" si="19"/>
        <v>0</v>
      </c>
      <c r="CA22" s="31">
        <f t="shared" si="19"/>
        <v>0</v>
      </c>
      <c r="CB22" s="31">
        <f t="shared" si="19"/>
        <v>0</v>
      </c>
      <c r="CC22" s="31">
        <f t="shared" si="19"/>
        <v>0</v>
      </c>
      <c r="CD22" s="31">
        <f t="shared" si="19"/>
        <v>0</v>
      </c>
      <c r="CE22" s="31">
        <f t="shared" si="19"/>
        <v>0</v>
      </c>
      <c r="CF22" s="31">
        <f t="shared" si="19"/>
        <v>0</v>
      </c>
      <c r="CG22" s="31">
        <f t="shared" si="19"/>
        <v>0</v>
      </c>
      <c r="CH22" s="31">
        <f t="shared" si="19"/>
        <v>0</v>
      </c>
      <c r="CI22" s="31">
        <f t="shared" si="6"/>
        <v>0</v>
      </c>
      <c r="CJ22" s="31">
        <f t="shared" si="7"/>
        <v>0</v>
      </c>
      <c r="CK22" s="31">
        <f t="shared" si="8"/>
        <v>0</v>
      </c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</row>
    <row r="23" spans="3:101" ht="30" customHeight="1" x14ac:dyDescent="0.2">
      <c r="C23" s="164" t="s">
        <v>154</v>
      </c>
      <c r="D23" s="172"/>
      <c r="E23" s="175" t="s">
        <v>225</v>
      </c>
      <c r="F23" s="176"/>
      <c r="G23" s="211" t="s">
        <v>225</v>
      </c>
      <c r="H23" s="211"/>
      <c r="I23" s="211" t="s">
        <v>225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V23" s="31"/>
      <c r="AW23" s="31"/>
      <c r="AX23" s="31">
        <f t="shared" si="10"/>
        <v>1</v>
      </c>
      <c r="AY23" s="31">
        <f t="shared" si="11"/>
        <v>0</v>
      </c>
      <c r="AZ23" s="31">
        <f t="shared" si="11"/>
        <v>1</v>
      </c>
      <c r="BA23" s="31">
        <f t="shared" si="11"/>
        <v>0</v>
      </c>
      <c r="BB23" s="31">
        <f t="shared" si="16"/>
        <v>1</v>
      </c>
      <c r="BC23" s="31">
        <f t="shared" si="16"/>
        <v>0</v>
      </c>
      <c r="BD23" s="31">
        <f t="shared" si="16"/>
        <v>0</v>
      </c>
      <c r="BE23" s="31">
        <f t="shared" si="16"/>
        <v>0</v>
      </c>
      <c r="BF23" s="31">
        <f t="shared" si="16"/>
        <v>0</v>
      </c>
      <c r="BG23" s="31">
        <f t="shared" si="16"/>
        <v>0</v>
      </c>
      <c r="BH23" s="31">
        <f t="shared" si="16"/>
        <v>0</v>
      </c>
      <c r="BI23" s="31">
        <f t="shared" si="16"/>
        <v>0</v>
      </c>
      <c r="BJ23" s="31">
        <f t="shared" si="16"/>
        <v>0</v>
      </c>
      <c r="BK23" s="31">
        <f t="shared" si="16"/>
        <v>0</v>
      </c>
      <c r="BL23" s="31">
        <f t="shared" si="17"/>
        <v>0</v>
      </c>
      <c r="BM23" s="31">
        <f t="shared" si="17"/>
        <v>0</v>
      </c>
      <c r="BN23" s="31">
        <f t="shared" si="17"/>
        <v>0</v>
      </c>
      <c r="BO23" s="31">
        <f t="shared" si="17"/>
        <v>0</v>
      </c>
      <c r="BP23" s="31">
        <f t="shared" si="17"/>
        <v>0</v>
      </c>
      <c r="BQ23" s="31">
        <f t="shared" si="17"/>
        <v>0</v>
      </c>
      <c r="BR23" s="31">
        <f t="shared" si="17"/>
        <v>0</v>
      </c>
      <c r="BS23" s="31">
        <f t="shared" si="17"/>
        <v>0</v>
      </c>
      <c r="BT23" s="31">
        <f t="shared" si="17"/>
        <v>0</v>
      </c>
      <c r="BU23" s="31">
        <f t="shared" si="17"/>
        <v>0</v>
      </c>
      <c r="BV23" s="31">
        <f t="shared" si="18"/>
        <v>0</v>
      </c>
      <c r="BW23" s="31">
        <f t="shared" si="18"/>
        <v>0</v>
      </c>
      <c r="BX23" s="31">
        <f t="shared" si="18"/>
        <v>0</v>
      </c>
      <c r="BY23" s="31">
        <f t="shared" si="18"/>
        <v>0</v>
      </c>
      <c r="BZ23" s="31">
        <f t="shared" si="19"/>
        <v>0</v>
      </c>
      <c r="CA23" s="31">
        <f t="shared" si="19"/>
        <v>0</v>
      </c>
      <c r="CB23" s="31">
        <f t="shared" si="19"/>
        <v>0</v>
      </c>
      <c r="CC23" s="31">
        <f t="shared" si="19"/>
        <v>0</v>
      </c>
      <c r="CD23" s="31">
        <f t="shared" si="19"/>
        <v>0</v>
      </c>
      <c r="CE23" s="31">
        <f t="shared" si="19"/>
        <v>0</v>
      </c>
      <c r="CF23" s="31">
        <f t="shared" si="19"/>
        <v>0</v>
      </c>
      <c r="CG23" s="31">
        <f t="shared" si="19"/>
        <v>0</v>
      </c>
      <c r="CH23" s="31">
        <f t="shared" si="19"/>
        <v>0</v>
      </c>
      <c r="CI23" s="31">
        <f t="shared" si="6"/>
        <v>0</v>
      </c>
      <c r="CJ23" s="31">
        <f t="shared" ref="CJ23:CJ35" si="20">IF(LEN(AQ23)&gt;0,1,0)</f>
        <v>0</v>
      </c>
      <c r="CK23" s="31">
        <f t="shared" ref="CK23:CK35" si="21">IF(LEN(AR23)&gt;0,1,0)</f>
        <v>0</v>
      </c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</row>
    <row r="24" spans="3:101" ht="30" customHeight="1" x14ac:dyDescent="0.2">
      <c r="C24" s="164" t="s">
        <v>155</v>
      </c>
      <c r="D24" s="172"/>
      <c r="E24" s="160" t="s">
        <v>77</v>
      </c>
      <c r="F24" s="161"/>
      <c r="G24" s="160" t="s">
        <v>77</v>
      </c>
      <c r="H24" s="161"/>
      <c r="I24" s="160" t="s">
        <v>77</v>
      </c>
      <c r="J24" s="161"/>
      <c r="K24" s="160"/>
      <c r="L24" s="161"/>
      <c r="M24" s="160"/>
      <c r="N24" s="161"/>
      <c r="O24" s="160"/>
      <c r="P24" s="161"/>
      <c r="Q24" s="160"/>
      <c r="R24" s="161"/>
      <c r="S24" s="160"/>
      <c r="T24" s="161"/>
      <c r="U24" s="160"/>
      <c r="V24" s="161"/>
      <c r="W24" s="160"/>
      <c r="X24" s="161"/>
      <c r="Y24" s="160"/>
      <c r="Z24" s="161"/>
      <c r="AA24" s="160"/>
      <c r="AB24" s="161"/>
      <c r="AC24" s="160"/>
      <c r="AD24" s="161"/>
      <c r="AE24" s="160"/>
      <c r="AF24" s="161"/>
      <c r="AG24" s="160"/>
      <c r="AH24" s="161"/>
      <c r="AI24" s="160"/>
      <c r="AJ24" s="161"/>
      <c r="AK24" s="160"/>
      <c r="AL24" s="161"/>
      <c r="AM24" s="160"/>
      <c r="AN24" s="161"/>
      <c r="AO24" s="160"/>
      <c r="AP24" s="161"/>
      <c r="AQ24" s="160"/>
      <c r="AR24" s="161"/>
      <c r="AV24" s="31"/>
      <c r="AW24" s="31"/>
      <c r="AX24" s="31">
        <f>IF(OR(E$23=служ!$M$42,E$23=служ!$M$43,E$23=служ!$M$44),IF(LEN(E24)&gt;0,1,0),1)</f>
        <v>1</v>
      </c>
      <c r="AY24" s="31">
        <f>IF(OR(F$23=служ!$M$42,F$23=служ!$M$43,F$23=служ!$M$44),IF(LEN(F24)&gt;0,1,0),1)</f>
        <v>1</v>
      </c>
      <c r="AZ24" s="31">
        <f>IF(OR(G$23=служ!$M$42,G$23=служ!$M$43,G$23=служ!$M$44),IF(LEN(G24)&gt;0,1,0),1)</f>
        <v>1</v>
      </c>
      <c r="BA24" s="31">
        <f>IF(OR(H$23=служ!$M$42,H$23=служ!$M$43,H$23=служ!$M$44),IF(LEN(H24)&gt;0,1,0),1)</f>
        <v>1</v>
      </c>
      <c r="BB24" s="31">
        <f>IF(OR(I$23=служ!$M$42,I$23=служ!$M$43,I$23=служ!$M$44),IF(LEN(I24)&gt;0,1,0),1)</f>
        <v>1</v>
      </c>
      <c r="BC24" s="31">
        <f>IF(OR(J$23=служ!$M$42,J$23=служ!$M$43,J$23=служ!$M$44),IF(LEN(J24)&gt;0,1,0),1)</f>
        <v>1</v>
      </c>
      <c r="BD24" s="31">
        <f>IF(OR(K$23=служ!$M$42,K$23=служ!$M$43,K$23=служ!$M$44),IF(LEN(K24)&gt;0,1,0),1)</f>
        <v>1</v>
      </c>
      <c r="BE24" s="31">
        <f>IF(OR(L$23=служ!$M$42,L$23=служ!$M$43,L$23=служ!$M$44),IF(LEN(L24)&gt;0,1,0),1)</f>
        <v>1</v>
      </c>
      <c r="BF24" s="31">
        <f>IF(OR(M$23=служ!$M$42,M$23=служ!$M$43,M$23=служ!$M$44),IF(LEN(M24)&gt;0,1,0),1)</f>
        <v>1</v>
      </c>
      <c r="BG24" s="31">
        <f>IF(OR(N$23=служ!$M$42,N$23=служ!$M$43,N$23=служ!$M$44),IF(LEN(N24)&gt;0,1,0),1)</f>
        <v>1</v>
      </c>
      <c r="BH24" s="31">
        <f>IF(OR(O$23=служ!$M$42,O$23=служ!$M$43,O$23=служ!$M$44),IF(LEN(O24)&gt;0,1,0),1)</f>
        <v>1</v>
      </c>
      <c r="BI24" s="31">
        <f>IF(OR(P$23=служ!$M$42,P$23=служ!$M$43,P$23=служ!$M$44),IF(LEN(P24)&gt;0,1,0),1)</f>
        <v>1</v>
      </c>
      <c r="BJ24" s="31">
        <f>IF(OR(Q$23=служ!$M$42,Q$23=служ!$M$43,Q$23=служ!$M$44),IF(LEN(Q24)&gt;0,1,0),1)</f>
        <v>1</v>
      </c>
      <c r="BK24" s="31">
        <f>IF(OR(R$23=служ!$M$42,R$23=служ!$M$43,R$23=служ!$M$44),IF(LEN(R24)&gt;0,1,0),1)</f>
        <v>1</v>
      </c>
      <c r="BL24" s="31">
        <f>IF(OR(S$23=служ!$M$42,S$23=служ!$M$43,S$23=служ!$M$44),IF(LEN(S24)&gt;0,1,0),1)</f>
        <v>1</v>
      </c>
      <c r="BM24" s="31">
        <f>IF(OR(T$23=служ!$M$42,T$23=служ!$M$43,T$23=служ!$M$44),IF(LEN(T24)&gt;0,1,0),1)</f>
        <v>1</v>
      </c>
      <c r="BN24" s="31">
        <f>IF(OR(U$23=служ!$M$42,U$23=служ!$M$43,U$23=служ!$M$44),IF(LEN(U24)&gt;0,1,0),1)</f>
        <v>1</v>
      </c>
      <c r="BO24" s="31">
        <f>IF(OR(V$23=служ!$M$42,V$23=служ!$M$43,V$23=служ!$M$44),IF(LEN(V24)&gt;0,1,0),1)</f>
        <v>1</v>
      </c>
      <c r="BP24" s="31">
        <f>IF(OR(W$23=служ!$M$42,W$23=служ!$M$43,W$23=служ!$M$44),IF(LEN(W24)&gt;0,1,0),1)</f>
        <v>1</v>
      </c>
      <c r="BQ24" s="31">
        <f>IF(OR(X$23=служ!$M$42,X$23=служ!$M$43,X$23=служ!$M$44),IF(LEN(X24)&gt;0,1,0),1)</f>
        <v>1</v>
      </c>
      <c r="BR24" s="31">
        <f>IF(OR(Y$23=служ!$M$42,Y$23=служ!$M$43,Y$23=служ!$M$44),IF(LEN(Y24)&gt;0,1,0),1)</f>
        <v>1</v>
      </c>
      <c r="BS24" s="31">
        <f>IF(OR(Z$23=служ!$M$42,Z$23=служ!$M$43,Z$23=служ!$M$44),IF(LEN(Z24)&gt;0,1,0),1)</f>
        <v>1</v>
      </c>
      <c r="BT24" s="31">
        <f>IF(OR(AA$23=служ!$M$42,AA$23=служ!$M$43,AA$23=служ!$M$44),IF(LEN(AA24)&gt;0,1,0),1)</f>
        <v>1</v>
      </c>
      <c r="BU24" s="31">
        <f>IF(OR(AB$23=служ!$M$42,AB$23=служ!$M$43,AB$23=служ!$M$44),IF(LEN(AB24)&gt;0,1,0),1)</f>
        <v>1</v>
      </c>
      <c r="BV24" s="31">
        <f>IF(OR(AC$23=служ!$M$42,AC$23=служ!$M$43,AC$23=служ!$M$44),IF(LEN(AC24)&gt;0,1,0),1)</f>
        <v>1</v>
      </c>
      <c r="BW24" s="31">
        <f>IF(OR(AD$23=служ!$M$42,AD$23=служ!$M$43,AD$23=служ!$M$44),IF(LEN(AD24)&gt;0,1,0),1)</f>
        <v>1</v>
      </c>
      <c r="BX24" s="31">
        <f>IF(OR(AE$23=служ!$M$42,AE$23=служ!$M$43,AE$23=служ!$M$44),IF(LEN(AE24)&gt;0,1,0),1)</f>
        <v>1</v>
      </c>
      <c r="BY24" s="31">
        <f>IF(OR(AF$23=служ!$M$42,AF$23=служ!$M$43,AF$23=служ!$M$44),IF(LEN(AF24)&gt;0,1,0),1)</f>
        <v>1</v>
      </c>
      <c r="BZ24" s="31">
        <f>IF(OR(AG$23=служ!$M$42,AG$23=служ!$M$43,AG$23=служ!$M$44),IF(LEN(AG24)&gt;0,1,0),1)</f>
        <v>1</v>
      </c>
      <c r="CA24" s="31">
        <f>IF(OR(AH$23=служ!$M$42,AH$23=служ!$M$43,AH$23=служ!$M$44),IF(LEN(AH24)&gt;0,1,0),1)</f>
        <v>1</v>
      </c>
      <c r="CB24" s="31">
        <f>IF(OR(AI$23=служ!$M$42,AI$23=служ!$M$43,AI$23=служ!$M$44),IF(LEN(AI24)&gt;0,1,0),1)</f>
        <v>1</v>
      </c>
      <c r="CC24" s="31">
        <f>IF(OR(AJ$23=служ!$M$42,AJ$23=служ!$M$43,AJ$23=служ!$M$44),IF(LEN(AJ24)&gt;0,1,0),1)</f>
        <v>1</v>
      </c>
      <c r="CD24" s="31">
        <f>IF(OR(AK$23=служ!$M$42,AK$23=служ!$M$43,AK$23=служ!$M$44),IF(LEN(AK24)&gt;0,1,0),1)</f>
        <v>1</v>
      </c>
      <c r="CE24" s="31">
        <f>IF(OR(AL$23=служ!$M$42,AL$23=служ!$M$43,AL$23=служ!$M$44),IF(LEN(AL24)&gt;0,1,0),1)</f>
        <v>1</v>
      </c>
      <c r="CF24" s="31">
        <f>IF(OR(AM$23=служ!$M$42,AM$23=служ!$M$43,AM$23=служ!$M$44),IF(LEN(AM24)&gt;0,1,0),1)</f>
        <v>1</v>
      </c>
      <c r="CG24" s="31">
        <f>IF(OR(AN$23=служ!$M$42,AN$23=служ!$M$43,AN$23=служ!$M$44),IF(LEN(AN24)&gt;0,1,0),1)</f>
        <v>1</v>
      </c>
      <c r="CH24" s="31">
        <f>IF(OR(AO$23=служ!$M$42,AO$23=служ!$M$43,AO$23=служ!$M$44),IF(LEN(AO24)&gt;0,1,0),1)</f>
        <v>1</v>
      </c>
      <c r="CI24" s="31">
        <f>IF(OR(AP$23=служ!$M$42,AP$23=служ!$M$43,AP$23=служ!$M$44),IF(LEN(AP24)&gt;0,1,0),1)</f>
        <v>1</v>
      </c>
      <c r="CJ24" s="31">
        <f>IF(OR(AQ$23=служ!$M$42,AQ$23=служ!$M$43,AQ$23=служ!$M$44),IF(LEN(AQ24)&gt;0,1,0),1)</f>
        <v>1</v>
      </c>
      <c r="CK24" s="31">
        <f>IF(OR(AR$23=служ!$M$42,AR$23=служ!$M$43,AR$23=служ!$M$44),IF(LEN(AR24)&gt;0,1,0),1)</f>
        <v>1</v>
      </c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</row>
    <row r="25" spans="3:101" ht="30" customHeight="1" x14ac:dyDescent="0.2">
      <c r="C25" s="164" t="s">
        <v>234</v>
      </c>
      <c r="D25" s="165"/>
      <c r="E25" s="170">
        <v>0</v>
      </c>
      <c r="F25" s="171"/>
      <c r="G25" s="213">
        <v>0</v>
      </c>
      <c r="H25" s="213"/>
      <c r="I25" s="213">
        <v>0</v>
      </c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V25" s="31"/>
      <c r="AW25" s="31"/>
      <c r="AX25" s="31">
        <f t="shared" ref="AX25:AX35" si="22">IF(LEN(E25)&gt;0,1,0)</f>
        <v>1</v>
      </c>
      <c r="AY25" s="31">
        <f t="shared" si="11"/>
        <v>0</v>
      </c>
      <c r="AZ25" s="31">
        <f t="shared" si="11"/>
        <v>1</v>
      </c>
      <c r="BA25" s="31">
        <f t="shared" si="11"/>
        <v>0</v>
      </c>
      <c r="BB25" s="31">
        <f t="shared" ref="BB25:BK31" si="23">IF(LEN(I25)&gt;0,1,0)</f>
        <v>1</v>
      </c>
      <c r="BC25" s="31">
        <f t="shared" si="23"/>
        <v>0</v>
      </c>
      <c r="BD25" s="31">
        <f t="shared" si="23"/>
        <v>0</v>
      </c>
      <c r="BE25" s="31">
        <f t="shared" si="23"/>
        <v>0</v>
      </c>
      <c r="BF25" s="31">
        <f t="shared" si="23"/>
        <v>0</v>
      </c>
      <c r="BG25" s="31">
        <f t="shared" si="23"/>
        <v>0</v>
      </c>
      <c r="BH25" s="31">
        <f t="shared" si="23"/>
        <v>0</v>
      </c>
      <c r="BI25" s="31">
        <f t="shared" si="23"/>
        <v>0</v>
      </c>
      <c r="BJ25" s="31">
        <f t="shared" si="23"/>
        <v>0</v>
      </c>
      <c r="BK25" s="31">
        <f t="shared" si="23"/>
        <v>0</v>
      </c>
      <c r="BL25" s="31">
        <f t="shared" ref="BL25:BU31" si="24">IF(LEN(S25)&gt;0,1,0)</f>
        <v>0</v>
      </c>
      <c r="BM25" s="31">
        <f t="shared" si="24"/>
        <v>0</v>
      </c>
      <c r="BN25" s="31">
        <f t="shared" si="24"/>
        <v>0</v>
      </c>
      <c r="BO25" s="31">
        <f t="shared" si="24"/>
        <v>0</v>
      </c>
      <c r="BP25" s="31">
        <f t="shared" si="24"/>
        <v>0</v>
      </c>
      <c r="BQ25" s="31">
        <f t="shared" si="24"/>
        <v>0</v>
      </c>
      <c r="BR25" s="31">
        <f t="shared" si="24"/>
        <v>0</v>
      </c>
      <c r="BS25" s="31">
        <f t="shared" si="24"/>
        <v>0</v>
      </c>
      <c r="BT25" s="31">
        <f t="shared" si="24"/>
        <v>0</v>
      </c>
      <c r="BU25" s="31">
        <f t="shared" si="24"/>
        <v>0</v>
      </c>
      <c r="BV25" s="31">
        <f t="shared" ref="BV25:BY31" si="25">IF(LEN(AC25)&gt;0,1,0)</f>
        <v>0</v>
      </c>
      <c r="BW25" s="31">
        <f t="shared" si="25"/>
        <v>0</v>
      </c>
      <c r="BX25" s="31">
        <f t="shared" si="25"/>
        <v>0</v>
      </c>
      <c r="BY25" s="31">
        <f t="shared" si="25"/>
        <v>0</v>
      </c>
      <c r="BZ25" s="31">
        <f t="shared" si="19"/>
        <v>0</v>
      </c>
      <c r="CA25" s="31">
        <f t="shared" si="19"/>
        <v>0</v>
      </c>
      <c r="CB25" s="31">
        <f t="shared" si="19"/>
        <v>0</v>
      </c>
      <c r="CC25" s="31">
        <f t="shared" si="19"/>
        <v>0</v>
      </c>
      <c r="CD25" s="31">
        <f t="shared" si="19"/>
        <v>0</v>
      </c>
      <c r="CE25" s="31">
        <f t="shared" si="19"/>
        <v>0</v>
      </c>
      <c r="CF25" s="31">
        <f t="shared" si="19"/>
        <v>0</v>
      </c>
      <c r="CG25" s="31">
        <f t="shared" si="19"/>
        <v>0</v>
      </c>
      <c r="CH25" s="31">
        <f t="shared" si="19"/>
        <v>0</v>
      </c>
      <c r="CI25" s="31">
        <f t="shared" si="6"/>
        <v>0</v>
      </c>
      <c r="CJ25" s="31">
        <f t="shared" si="20"/>
        <v>0</v>
      </c>
      <c r="CK25" s="31">
        <f t="shared" si="21"/>
        <v>0</v>
      </c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</row>
    <row r="26" spans="3:101" ht="51" customHeight="1" x14ac:dyDescent="0.2">
      <c r="C26" s="164" t="s">
        <v>235</v>
      </c>
      <c r="D26" s="165"/>
      <c r="E26" s="170">
        <v>0</v>
      </c>
      <c r="F26" s="171"/>
      <c r="G26" s="213">
        <v>0</v>
      </c>
      <c r="H26" s="213"/>
      <c r="I26" s="213">
        <v>0</v>
      </c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V26" s="31"/>
      <c r="AW26" s="31"/>
      <c r="AX26" s="31">
        <f t="shared" si="22"/>
        <v>1</v>
      </c>
      <c r="AY26" s="31">
        <f t="shared" si="11"/>
        <v>0</v>
      </c>
      <c r="AZ26" s="31">
        <f t="shared" si="11"/>
        <v>1</v>
      </c>
      <c r="BA26" s="31">
        <f t="shared" si="11"/>
        <v>0</v>
      </c>
      <c r="BB26" s="31">
        <f t="shared" si="23"/>
        <v>1</v>
      </c>
      <c r="BC26" s="31">
        <f t="shared" si="23"/>
        <v>0</v>
      </c>
      <c r="BD26" s="31">
        <f t="shared" si="23"/>
        <v>0</v>
      </c>
      <c r="BE26" s="31">
        <f t="shared" si="23"/>
        <v>0</v>
      </c>
      <c r="BF26" s="31">
        <f t="shared" si="23"/>
        <v>0</v>
      </c>
      <c r="BG26" s="31">
        <f t="shared" si="23"/>
        <v>0</v>
      </c>
      <c r="BH26" s="31">
        <f t="shared" si="23"/>
        <v>0</v>
      </c>
      <c r="BI26" s="31">
        <f t="shared" si="23"/>
        <v>0</v>
      </c>
      <c r="BJ26" s="31">
        <f t="shared" si="23"/>
        <v>0</v>
      </c>
      <c r="BK26" s="31">
        <f t="shared" si="23"/>
        <v>0</v>
      </c>
      <c r="BL26" s="31">
        <f t="shared" si="24"/>
        <v>0</v>
      </c>
      <c r="BM26" s="31">
        <f t="shared" si="24"/>
        <v>0</v>
      </c>
      <c r="BN26" s="31">
        <f t="shared" si="24"/>
        <v>0</v>
      </c>
      <c r="BO26" s="31">
        <f t="shared" si="24"/>
        <v>0</v>
      </c>
      <c r="BP26" s="31">
        <f t="shared" si="24"/>
        <v>0</v>
      </c>
      <c r="BQ26" s="31">
        <f t="shared" si="24"/>
        <v>0</v>
      </c>
      <c r="BR26" s="31">
        <f t="shared" si="24"/>
        <v>0</v>
      </c>
      <c r="BS26" s="31">
        <f t="shared" si="24"/>
        <v>0</v>
      </c>
      <c r="BT26" s="31">
        <f t="shared" si="24"/>
        <v>0</v>
      </c>
      <c r="BU26" s="31">
        <f t="shared" si="24"/>
        <v>0</v>
      </c>
      <c r="BV26" s="31">
        <f t="shared" si="25"/>
        <v>0</v>
      </c>
      <c r="BW26" s="31">
        <f t="shared" si="25"/>
        <v>0</v>
      </c>
      <c r="BX26" s="31">
        <f t="shared" si="25"/>
        <v>0</v>
      </c>
      <c r="BY26" s="31">
        <f t="shared" si="25"/>
        <v>0</v>
      </c>
      <c r="BZ26" s="31">
        <f t="shared" si="19"/>
        <v>0</v>
      </c>
      <c r="CA26" s="31">
        <f t="shared" si="19"/>
        <v>0</v>
      </c>
      <c r="CB26" s="31">
        <f t="shared" si="19"/>
        <v>0</v>
      </c>
      <c r="CC26" s="31">
        <f t="shared" si="19"/>
        <v>0</v>
      </c>
      <c r="CD26" s="31">
        <f t="shared" si="19"/>
        <v>0</v>
      </c>
      <c r="CE26" s="31">
        <f t="shared" si="19"/>
        <v>0</v>
      </c>
      <c r="CF26" s="31">
        <f t="shared" si="19"/>
        <v>0</v>
      </c>
      <c r="CG26" s="31">
        <f t="shared" si="19"/>
        <v>0</v>
      </c>
      <c r="CH26" s="31">
        <f t="shared" si="19"/>
        <v>0</v>
      </c>
      <c r="CI26" s="31">
        <f t="shared" si="6"/>
        <v>0</v>
      </c>
      <c r="CJ26" s="31">
        <f t="shared" si="20"/>
        <v>0</v>
      </c>
      <c r="CK26" s="31">
        <f t="shared" si="21"/>
        <v>0</v>
      </c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</row>
    <row r="27" spans="3:101" ht="18" customHeight="1" x14ac:dyDescent="0.2">
      <c r="C27" s="158" t="s">
        <v>156</v>
      </c>
      <c r="D27" s="75" t="s">
        <v>157</v>
      </c>
      <c r="E27" s="177">
        <v>0</v>
      </c>
      <c r="F27" s="178"/>
      <c r="G27" s="214">
        <v>0</v>
      </c>
      <c r="H27" s="214"/>
      <c r="I27" s="214">
        <v>0</v>
      </c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V27" s="31"/>
      <c r="AW27" s="31"/>
      <c r="AX27" s="31">
        <f t="shared" si="22"/>
        <v>1</v>
      </c>
      <c r="AY27" s="31">
        <f t="shared" si="11"/>
        <v>0</v>
      </c>
      <c r="AZ27" s="31">
        <f t="shared" si="11"/>
        <v>1</v>
      </c>
      <c r="BA27" s="31">
        <f t="shared" si="11"/>
        <v>0</v>
      </c>
      <c r="BB27" s="31">
        <f t="shared" si="23"/>
        <v>1</v>
      </c>
      <c r="BC27" s="31">
        <f t="shared" si="23"/>
        <v>0</v>
      </c>
      <c r="BD27" s="31">
        <f t="shared" si="23"/>
        <v>0</v>
      </c>
      <c r="BE27" s="31">
        <f t="shared" si="23"/>
        <v>0</v>
      </c>
      <c r="BF27" s="31">
        <f t="shared" si="23"/>
        <v>0</v>
      </c>
      <c r="BG27" s="31">
        <f t="shared" si="23"/>
        <v>0</v>
      </c>
      <c r="BH27" s="31">
        <f t="shared" si="23"/>
        <v>0</v>
      </c>
      <c r="BI27" s="31">
        <f t="shared" si="23"/>
        <v>0</v>
      </c>
      <c r="BJ27" s="31">
        <f t="shared" si="23"/>
        <v>0</v>
      </c>
      <c r="BK27" s="31">
        <f t="shared" si="23"/>
        <v>0</v>
      </c>
      <c r="BL27" s="31">
        <f t="shared" si="24"/>
        <v>0</v>
      </c>
      <c r="BM27" s="31">
        <f t="shared" si="24"/>
        <v>0</v>
      </c>
      <c r="BN27" s="31">
        <f t="shared" si="24"/>
        <v>0</v>
      </c>
      <c r="BO27" s="31">
        <f t="shared" si="24"/>
        <v>0</v>
      </c>
      <c r="BP27" s="31">
        <f t="shared" si="24"/>
        <v>0</v>
      </c>
      <c r="BQ27" s="31">
        <f t="shared" si="24"/>
        <v>0</v>
      </c>
      <c r="BR27" s="31">
        <f t="shared" si="24"/>
        <v>0</v>
      </c>
      <c r="BS27" s="31">
        <f t="shared" si="24"/>
        <v>0</v>
      </c>
      <c r="BT27" s="31">
        <f t="shared" si="24"/>
        <v>0</v>
      </c>
      <c r="BU27" s="31">
        <f t="shared" si="24"/>
        <v>0</v>
      </c>
      <c r="BV27" s="31">
        <f t="shared" si="25"/>
        <v>0</v>
      </c>
      <c r="BW27" s="31">
        <f t="shared" si="25"/>
        <v>0</v>
      </c>
      <c r="BX27" s="31">
        <f t="shared" si="25"/>
        <v>0</v>
      </c>
      <c r="BY27" s="31">
        <f t="shared" si="25"/>
        <v>0</v>
      </c>
      <c r="BZ27" s="31">
        <f t="shared" si="19"/>
        <v>0</v>
      </c>
      <c r="CA27" s="31">
        <f t="shared" si="19"/>
        <v>0</v>
      </c>
      <c r="CB27" s="31">
        <f t="shared" si="19"/>
        <v>0</v>
      </c>
      <c r="CC27" s="31">
        <f t="shared" si="19"/>
        <v>0</v>
      </c>
      <c r="CD27" s="31">
        <f t="shared" si="19"/>
        <v>0</v>
      </c>
      <c r="CE27" s="31">
        <f t="shared" si="19"/>
        <v>0</v>
      </c>
      <c r="CF27" s="31">
        <f t="shared" si="19"/>
        <v>0</v>
      </c>
      <c r="CG27" s="31">
        <f t="shared" si="19"/>
        <v>0</v>
      </c>
      <c r="CH27" s="31">
        <f t="shared" si="19"/>
        <v>0</v>
      </c>
      <c r="CI27" s="31">
        <f t="shared" si="6"/>
        <v>0</v>
      </c>
      <c r="CJ27" s="31">
        <f t="shared" si="20"/>
        <v>0</v>
      </c>
      <c r="CK27" s="31">
        <f t="shared" si="21"/>
        <v>0</v>
      </c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</row>
    <row r="28" spans="3:101" ht="30" customHeight="1" x14ac:dyDescent="0.2">
      <c r="C28" s="179"/>
      <c r="D28" s="76" t="s">
        <v>158</v>
      </c>
      <c r="E28" s="160">
        <v>3</v>
      </c>
      <c r="F28" s="161"/>
      <c r="G28" s="198">
        <v>2</v>
      </c>
      <c r="H28" s="198"/>
      <c r="I28" s="198">
        <v>4</v>
      </c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V28" s="31"/>
      <c r="AW28" s="31"/>
      <c r="AX28" s="31">
        <f t="shared" si="22"/>
        <v>1</v>
      </c>
      <c r="AY28" s="31">
        <f t="shared" si="11"/>
        <v>0</v>
      </c>
      <c r="AZ28" s="31">
        <f t="shared" si="11"/>
        <v>1</v>
      </c>
      <c r="BA28" s="31">
        <f t="shared" si="11"/>
        <v>0</v>
      </c>
      <c r="BB28" s="31">
        <f t="shared" si="23"/>
        <v>1</v>
      </c>
      <c r="BC28" s="31">
        <f t="shared" si="23"/>
        <v>0</v>
      </c>
      <c r="BD28" s="31">
        <f t="shared" si="23"/>
        <v>0</v>
      </c>
      <c r="BE28" s="31">
        <f t="shared" si="23"/>
        <v>0</v>
      </c>
      <c r="BF28" s="31">
        <f t="shared" si="23"/>
        <v>0</v>
      </c>
      <c r="BG28" s="31">
        <f t="shared" si="23"/>
        <v>0</v>
      </c>
      <c r="BH28" s="31">
        <f t="shared" si="23"/>
        <v>0</v>
      </c>
      <c r="BI28" s="31">
        <f t="shared" si="23"/>
        <v>0</v>
      </c>
      <c r="BJ28" s="31">
        <f t="shared" si="23"/>
        <v>0</v>
      </c>
      <c r="BK28" s="31">
        <f t="shared" si="23"/>
        <v>0</v>
      </c>
      <c r="BL28" s="31">
        <f t="shared" si="24"/>
        <v>0</v>
      </c>
      <c r="BM28" s="31">
        <f t="shared" si="24"/>
        <v>0</v>
      </c>
      <c r="BN28" s="31">
        <f t="shared" si="24"/>
        <v>0</v>
      </c>
      <c r="BO28" s="31">
        <f t="shared" si="24"/>
        <v>0</v>
      </c>
      <c r="BP28" s="31">
        <f t="shared" si="24"/>
        <v>0</v>
      </c>
      <c r="BQ28" s="31">
        <f t="shared" si="24"/>
        <v>0</v>
      </c>
      <c r="BR28" s="31">
        <f t="shared" si="24"/>
        <v>0</v>
      </c>
      <c r="BS28" s="31">
        <f t="shared" si="24"/>
        <v>0</v>
      </c>
      <c r="BT28" s="31">
        <f t="shared" si="24"/>
        <v>0</v>
      </c>
      <c r="BU28" s="31">
        <f t="shared" si="24"/>
        <v>0</v>
      </c>
      <c r="BV28" s="31">
        <f t="shared" si="25"/>
        <v>0</v>
      </c>
      <c r="BW28" s="31">
        <f t="shared" si="25"/>
        <v>0</v>
      </c>
      <c r="BX28" s="31">
        <f t="shared" si="25"/>
        <v>0</v>
      </c>
      <c r="BY28" s="31">
        <f t="shared" si="25"/>
        <v>0</v>
      </c>
      <c r="BZ28" s="31">
        <f t="shared" si="19"/>
        <v>0</v>
      </c>
      <c r="CA28" s="31">
        <f t="shared" si="19"/>
        <v>0</v>
      </c>
      <c r="CB28" s="31">
        <f t="shared" si="19"/>
        <v>0</v>
      </c>
      <c r="CC28" s="31">
        <f t="shared" si="19"/>
        <v>0</v>
      </c>
      <c r="CD28" s="31">
        <f t="shared" si="19"/>
        <v>0</v>
      </c>
      <c r="CE28" s="31">
        <f t="shared" si="19"/>
        <v>0</v>
      </c>
      <c r="CF28" s="31">
        <f t="shared" si="19"/>
        <v>0</v>
      </c>
      <c r="CG28" s="31">
        <f t="shared" si="19"/>
        <v>0</v>
      </c>
      <c r="CH28" s="31">
        <f t="shared" si="19"/>
        <v>0</v>
      </c>
      <c r="CI28" s="31">
        <f t="shared" si="6"/>
        <v>0</v>
      </c>
      <c r="CJ28" s="31">
        <f t="shared" si="20"/>
        <v>0</v>
      </c>
      <c r="CK28" s="31">
        <f t="shared" si="21"/>
        <v>0</v>
      </c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</row>
    <row r="29" spans="3:101" ht="30" customHeight="1" x14ac:dyDescent="0.2">
      <c r="C29" s="179"/>
      <c r="D29" s="76" t="s">
        <v>159</v>
      </c>
      <c r="E29" s="160">
        <v>0</v>
      </c>
      <c r="F29" s="161"/>
      <c r="G29" s="198">
        <v>0</v>
      </c>
      <c r="H29" s="198"/>
      <c r="I29" s="198">
        <v>0</v>
      </c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V29" s="31"/>
      <c r="AW29" s="31"/>
      <c r="AX29" s="31">
        <f t="shared" si="22"/>
        <v>1</v>
      </c>
      <c r="AY29" s="31">
        <f t="shared" si="11"/>
        <v>0</v>
      </c>
      <c r="AZ29" s="31">
        <f t="shared" si="11"/>
        <v>1</v>
      </c>
      <c r="BA29" s="31">
        <f t="shared" si="11"/>
        <v>0</v>
      </c>
      <c r="BB29" s="31">
        <f t="shared" si="23"/>
        <v>1</v>
      </c>
      <c r="BC29" s="31">
        <f t="shared" si="23"/>
        <v>0</v>
      </c>
      <c r="BD29" s="31">
        <f t="shared" si="23"/>
        <v>0</v>
      </c>
      <c r="BE29" s="31">
        <f t="shared" si="23"/>
        <v>0</v>
      </c>
      <c r="BF29" s="31">
        <f t="shared" si="23"/>
        <v>0</v>
      </c>
      <c r="BG29" s="31">
        <f t="shared" si="23"/>
        <v>0</v>
      </c>
      <c r="BH29" s="31">
        <f t="shared" si="23"/>
        <v>0</v>
      </c>
      <c r="BI29" s="31">
        <f t="shared" si="23"/>
        <v>0</v>
      </c>
      <c r="BJ29" s="31">
        <f t="shared" si="23"/>
        <v>0</v>
      </c>
      <c r="BK29" s="31">
        <f t="shared" si="23"/>
        <v>0</v>
      </c>
      <c r="BL29" s="31">
        <f t="shared" si="24"/>
        <v>0</v>
      </c>
      <c r="BM29" s="31">
        <f t="shared" si="24"/>
        <v>0</v>
      </c>
      <c r="BN29" s="31">
        <f t="shared" si="24"/>
        <v>0</v>
      </c>
      <c r="BO29" s="31">
        <f t="shared" si="24"/>
        <v>0</v>
      </c>
      <c r="BP29" s="31">
        <f t="shared" si="24"/>
        <v>0</v>
      </c>
      <c r="BQ29" s="31">
        <f t="shared" si="24"/>
        <v>0</v>
      </c>
      <c r="BR29" s="31">
        <f t="shared" si="24"/>
        <v>0</v>
      </c>
      <c r="BS29" s="31">
        <f t="shared" si="24"/>
        <v>0</v>
      </c>
      <c r="BT29" s="31">
        <f t="shared" si="24"/>
        <v>0</v>
      </c>
      <c r="BU29" s="31">
        <f t="shared" si="24"/>
        <v>0</v>
      </c>
      <c r="BV29" s="31">
        <f t="shared" si="25"/>
        <v>0</v>
      </c>
      <c r="BW29" s="31">
        <f t="shared" si="25"/>
        <v>0</v>
      </c>
      <c r="BX29" s="31">
        <f t="shared" si="25"/>
        <v>0</v>
      </c>
      <c r="BY29" s="31">
        <f t="shared" si="25"/>
        <v>0</v>
      </c>
      <c r="BZ29" s="31">
        <f t="shared" si="19"/>
        <v>0</v>
      </c>
      <c r="CA29" s="31">
        <f t="shared" si="19"/>
        <v>0</v>
      </c>
      <c r="CB29" s="31">
        <f t="shared" si="19"/>
        <v>0</v>
      </c>
      <c r="CC29" s="31">
        <f t="shared" si="19"/>
        <v>0</v>
      </c>
      <c r="CD29" s="31">
        <f t="shared" si="19"/>
        <v>0</v>
      </c>
      <c r="CE29" s="31">
        <f t="shared" si="19"/>
        <v>0</v>
      </c>
      <c r="CF29" s="31">
        <f t="shared" si="19"/>
        <v>0</v>
      </c>
      <c r="CG29" s="31">
        <f t="shared" si="19"/>
        <v>0</v>
      </c>
      <c r="CH29" s="31">
        <f t="shared" si="19"/>
        <v>0</v>
      </c>
      <c r="CI29" s="31">
        <f t="shared" si="6"/>
        <v>0</v>
      </c>
      <c r="CJ29" s="31">
        <f t="shared" si="20"/>
        <v>0</v>
      </c>
      <c r="CK29" s="31">
        <f t="shared" si="21"/>
        <v>0</v>
      </c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</row>
    <row r="30" spans="3:101" ht="30" customHeight="1" x14ac:dyDescent="0.2">
      <c r="C30" s="179"/>
      <c r="D30" s="76" t="s">
        <v>160</v>
      </c>
      <c r="E30" s="160">
        <v>5</v>
      </c>
      <c r="F30" s="161"/>
      <c r="G30" s="198">
        <v>7</v>
      </c>
      <c r="H30" s="198"/>
      <c r="I30" s="198">
        <v>5</v>
      </c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V30" s="31"/>
      <c r="AW30" s="31"/>
      <c r="AX30" s="31">
        <f t="shared" si="22"/>
        <v>1</v>
      </c>
      <c r="AY30" s="31">
        <f t="shared" si="11"/>
        <v>0</v>
      </c>
      <c r="AZ30" s="31">
        <f t="shared" si="11"/>
        <v>1</v>
      </c>
      <c r="BA30" s="31">
        <f t="shared" si="11"/>
        <v>0</v>
      </c>
      <c r="BB30" s="31">
        <f t="shared" si="23"/>
        <v>1</v>
      </c>
      <c r="BC30" s="31">
        <f t="shared" si="23"/>
        <v>0</v>
      </c>
      <c r="BD30" s="31">
        <f t="shared" si="23"/>
        <v>0</v>
      </c>
      <c r="BE30" s="31">
        <f t="shared" si="23"/>
        <v>0</v>
      </c>
      <c r="BF30" s="31">
        <f t="shared" si="23"/>
        <v>0</v>
      </c>
      <c r="BG30" s="31">
        <f t="shared" si="23"/>
        <v>0</v>
      </c>
      <c r="BH30" s="31">
        <f t="shared" si="23"/>
        <v>0</v>
      </c>
      <c r="BI30" s="31">
        <f t="shared" si="23"/>
        <v>0</v>
      </c>
      <c r="BJ30" s="31">
        <f t="shared" si="23"/>
        <v>0</v>
      </c>
      <c r="BK30" s="31">
        <f t="shared" si="23"/>
        <v>0</v>
      </c>
      <c r="BL30" s="31">
        <f t="shared" si="24"/>
        <v>0</v>
      </c>
      <c r="BM30" s="31">
        <f t="shared" si="24"/>
        <v>0</v>
      </c>
      <c r="BN30" s="31">
        <f t="shared" si="24"/>
        <v>0</v>
      </c>
      <c r="BO30" s="31">
        <f t="shared" si="24"/>
        <v>0</v>
      </c>
      <c r="BP30" s="31">
        <f t="shared" si="24"/>
        <v>0</v>
      </c>
      <c r="BQ30" s="31">
        <f t="shared" si="24"/>
        <v>0</v>
      </c>
      <c r="BR30" s="31">
        <f t="shared" si="24"/>
        <v>0</v>
      </c>
      <c r="BS30" s="31">
        <f t="shared" si="24"/>
        <v>0</v>
      </c>
      <c r="BT30" s="31">
        <f t="shared" si="24"/>
        <v>0</v>
      </c>
      <c r="BU30" s="31">
        <f t="shared" si="24"/>
        <v>0</v>
      </c>
      <c r="BV30" s="31">
        <f t="shared" si="25"/>
        <v>0</v>
      </c>
      <c r="BW30" s="31">
        <f t="shared" si="25"/>
        <v>0</v>
      </c>
      <c r="BX30" s="31">
        <f t="shared" si="25"/>
        <v>0</v>
      </c>
      <c r="BY30" s="31">
        <f t="shared" si="25"/>
        <v>0</v>
      </c>
      <c r="BZ30" s="31">
        <f t="shared" si="19"/>
        <v>0</v>
      </c>
      <c r="CA30" s="31">
        <f t="shared" si="19"/>
        <v>0</v>
      </c>
      <c r="CB30" s="31">
        <f t="shared" si="19"/>
        <v>0</v>
      </c>
      <c r="CC30" s="31">
        <f t="shared" si="19"/>
        <v>0</v>
      </c>
      <c r="CD30" s="31">
        <f t="shared" si="19"/>
        <v>0</v>
      </c>
      <c r="CE30" s="31">
        <f t="shared" si="19"/>
        <v>0</v>
      </c>
      <c r="CF30" s="31">
        <f t="shared" si="19"/>
        <v>0</v>
      </c>
      <c r="CG30" s="31">
        <f t="shared" si="19"/>
        <v>0</v>
      </c>
      <c r="CH30" s="31">
        <f t="shared" si="19"/>
        <v>0</v>
      </c>
      <c r="CI30" s="31">
        <f t="shared" si="6"/>
        <v>0</v>
      </c>
      <c r="CJ30" s="31">
        <f t="shared" si="20"/>
        <v>0</v>
      </c>
      <c r="CK30" s="31">
        <f t="shared" si="21"/>
        <v>0</v>
      </c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</row>
    <row r="31" spans="3:101" ht="18" customHeight="1" x14ac:dyDescent="0.2">
      <c r="C31" s="179"/>
      <c r="D31" s="76" t="s">
        <v>161</v>
      </c>
      <c r="E31" s="160">
        <v>4</v>
      </c>
      <c r="F31" s="161"/>
      <c r="G31" s="198">
        <v>5</v>
      </c>
      <c r="H31" s="198"/>
      <c r="I31" s="198">
        <v>3</v>
      </c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V31" s="31"/>
      <c r="AW31" s="31"/>
      <c r="AX31" s="31">
        <f t="shared" si="22"/>
        <v>1</v>
      </c>
      <c r="AY31" s="31">
        <f t="shared" ref="AY31:BA35" si="26">IF(LEN(F31)&gt;0,1,0)</f>
        <v>0</v>
      </c>
      <c r="AZ31" s="31">
        <f t="shared" si="26"/>
        <v>1</v>
      </c>
      <c r="BA31" s="31">
        <f t="shared" si="26"/>
        <v>0</v>
      </c>
      <c r="BB31" s="31">
        <f t="shared" si="23"/>
        <v>1</v>
      </c>
      <c r="BC31" s="31">
        <f t="shared" si="23"/>
        <v>0</v>
      </c>
      <c r="BD31" s="31">
        <f t="shared" si="23"/>
        <v>0</v>
      </c>
      <c r="BE31" s="31">
        <f t="shared" si="23"/>
        <v>0</v>
      </c>
      <c r="BF31" s="31">
        <f t="shared" si="23"/>
        <v>0</v>
      </c>
      <c r="BG31" s="31">
        <f t="shared" si="23"/>
        <v>0</v>
      </c>
      <c r="BH31" s="31">
        <f t="shared" si="23"/>
        <v>0</v>
      </c>
      <c r="BI31" s="31">
        <f t="shared" si="23"/>
        <v>0</v>
      </c>
      <c r="BJ31" s="31">
        <f t="shared" si="23"/>
        <v>0</v>
      </c>
      <c r="BK31" s="31">
        <f t="shared" si="23"/>
        <v>0</v>
      </c>
      <c r="BL31" s="31">
        <f t="shared" si="24"/>
        <v>0</v>
      </c>
      <c r="BM31" s="31">
        <f t="shared" si="24"/>
        <v>0</v>
      </c>
      <c r="BN31" s="31">
        <f t="shared" si="24"/>
        <v>0</v>
      </c>
      <c r="BO31" s="31">
        <f t="shared" si="24"/>
        <v>0</v>
      </c>
      <c r="BP31" s="31">
        <f t="shared" si="24"/>
        <v>0</v>
      </c>
      <c r="BQ31" s="31">
        <f t="shared" si="24"/>
        <v>0</v>
      </c>
      <c r="BR31" s="31">
        <f t="shared" si="24"/>
        <v>0</v>
      </c>
      <c r="BS31" s="31">
        <f t="shared" si="24"/>
        <v>0</v>
      </c>
      <c r="BT31" s="31">
        <f t="shared" si="24"/>
        <v>0</v>
      </c>
      <c r="BU31" s="31">
        <f t="shared" si="24"/>
        <v>0</v>
      </c>
      <c r="BV31" s="31">
        <f t="shared" si="25"/>
        <v>0</v>
      </c>
      <c r="BW31" s="31">
        <f t="shared" si="25"/>
        <v>0</v>
      </c>
      <c r="BX31" s="31">
        <f t="shared" si="25"/>
        <v>0</v>
      </c>
      <c r="BY31" s="31">
        <f t="shared" si="25"/>
        <v>0</v>
      </c>
      <c r="BZ31" s="31">
        <f t="shared" si="19"/>
        <v>0</v>
      </c>
      <c r="CA31" s="31">
        <f t="shared" si="19"/>
        <v>0</v>
      </c>
      <c r="CB31" s="31">
        <f t="shared" si="19"/>
        <v>0</v>
      </c>
      <c r="CC31" s="31">
        <f t="shared" si="19"/>
        <v>0</v>
      </c>
      <c r="CD31" s="31">
        <f t="shared" si="19"/>
        <v>0</v>
      </c>
      <c r="CE31" s="31">
        <f t="shared" si="19"/>
        <v>0</v>
      </c>
      <c r="CF31" s="31">
        <f t="shared" si="19"/>
        <v>0</v>
      </c>
      <c r="CG31" s="31">
        <f t="shared" si="19"/>
        <v>0</v>
      </c>
      <c r="CH31" s="31">
        <f t="shared" si="19"/>
        <v>0</v>
      </c>
      <c r="CI31" s="31">
        <f t="shared" si="6"/>
        <v>0</v>
      </c>
      <c r="CJ31" s="31">
        <f t="shared" si="20"/>
        <v>0</v>
      </c>
      <c r="CK31" s="31">
        <f t="shared" si="21"/>
        <v>0</v>
      </c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</row>
    <row r="32" spans="3:101" ht="18" customHeight="1" x14ac:dyDescent="0.2">
      <c r="C32" s="159"/>
      <c r="D32" s="77" t="s">
        <v>162</v>
      </c>
      <c r="E32" s="162">
        <v>0</v>
      </c>
      <c r="F32" s="163"/>
      <c r="G32" s="197">
        <v>0</v>
      </c>
      <c r="H32" s="197"/>
      <c r="I32" s="197">
        <v>0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V32" s="31"/>
      <c r="AW32" s="31"/>
      <c r="AX32" s="31">
        <f t="shared" si="22"/>
        <v>1</v>
      </c>
      <c r="AY32" s="31">
        <f t="shared" si="26"/>
        <v>0</v>
      </c>
      <c r="AZ32" s="31">
        <f t="shared" si="26"/>
        <v>1</v>
      </c>
      <c r="BA32" s="31">
        <f t="shared" si="26"/>
        <v>0</v>
      </c>
      <c r="BB32" s="31">
        <f t="shared" ref="BB32:BP35" si="27">IF(LEN(I32)&gt;0,1,0)</f>
        <v>1</v>
      </c>
      <c r="BC32" s="31">
        <f t="shared" si="27"/>
        <v>0</v>
      </c>
      <c r="BD32" s="31">
        <f t="shared" si="27"/>
        <v>0</v>
      </c>
      <c r="BE32" s="31">
        <f t="shared" si="27"/>
        <v>0</v>
      </c>
      <c r="BF32" s="31">
        <f t="shared" si="27"/>
        <v>0</v>
      </c>
      <c r="BG32" s="31">
        <f t="shared" si="27"/>
        <v>0</v>
      </c>
      <c r="BH32" s="31">
        <f t="shared" si="27"/>
        <v>0</v>
      </c>
      <c r="BI32" s="31">
        <f t="shared" si="27"/>
        <v>0</v>
      </c>
      <c r="BJ32" s="31">
        <f t="shared" si="27"/>
        <v>0</v>
      </c>
      <c r="BK32" s="31">
        <f t="shared" si="27"/>
        <v>0</v>
      </c>
      <c r="BL32" s="31">
        <f t="shared" si="27"/>
        <v>0</v>
      </c>
      <c r="BM32" s="31">
        <f t="shared" si="27"/>
        <v>0</v>
      </c>
      <c r="BN32" s="31">
        <f t="shared" si="27"/>
        <v>0</v>
      </c>
      <c r="BO32" s="31">
        <f t="shared" si="27"/>
        <v>0</v>
      </c>
      <c r="BP32" s="31">
        <f t="shared" si="27"/>
        <v>0</v>
      </c>
      <c r="BQ32" s="31">
        <f t="shared" ref="BQ32:BY35" si="28">IF(LEN(X32)&gt;0,1,0)</f>
        <v>0</v>
      </c>
      <c r="BR32" s="31">
        <f t="shared" si="28"/>
        <v>0</v>
      </c>
      <c r="BS32" s="31">
        <f t="shared" si="28"/>
        <v>0</v>
      </c>
      <c r="BT32" s="31">
        <f t="shared" si="28"/>
        <v>0</v>
      </c>
      <c r="BU32" s="31">
        <f t="shared" si="28"/>
        <v>0</v>
      </c>
      <c r="BV32" s="31">
        <f t="shared" si="28"/>
        <v>0</v>
      </c>
      <c r="BW32" s="31">
        <f t="shared" si="28"/>
        <v>0</v>
      </c>
      <c r="BX32" s="31">
        <f t="shared" si="28"/>
        <v>0</v>
      </c>
      <c r="BY32" s="31">
        <f t="shared" si="28"/>
        <v>0</v>
      </c>
      <c r="BZ32" s="31">
        <f t="shared" si="19"/>
        <v>0</v>
      </c>
      <c r="CA32" s="31">
        <f t="shared" si="19"/>
        <v>0</v>
      </c>
      <c r="CB32" s="31">
        <f t="shared" si="19"/>
        <v>0</v>
      </c>
      <c r="CC32" s="31">
        <f t="shared" si="19"/>
        <v>0</v>
      </c>
      <c r="CD32" s="31">
        <f t="shared" si="19"/>
        <v>0</v>
      </c>
      <c r="CE32" s="31">
        <f t="shared" si="19"/>
        <v>0</v>
      </c>
      <c r="CF32" s="31">
        <f t="shared" si="19"/>
        <v>0</v>
      </c>
      <c r="CG32" s="31">
        <f t="shared" si="19"/>
        <v>0</v>
      </c>
      <c r="CH32" s="31">
        <f t="shared" si="19"/>
        <v>0</v>
      </c>
      <c r="CI32" s="31">
        <f t="shared" si="6"/>
        <v>0</v>
      </c>
      <c r="CJ32" s="31">
        <f t="shared" si="20"/>
        <v>0</v>
      </c>
      <c r="CK32" s="31">
        <f t="shared" si="21"/>
        <v>0</v>
      </c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</row>
    <row r="33" spans="3:101" ht="30" customHeight="1" x14ac:dyDescent="0.2">
      <c r="C33" s="158" t="s">
        <v>260</v>
      </c>
      <c r="D33" s="78" t="s">
        <v>163</v>
      </c>
      <c r="E33" s="170">
        <v>1</v>
      </c>
      <c r="F33" s="171"/>
      <c r="G33" s="213">
        <v>1</v>
      </c>
      <c r="H33" s="213"/>
      <c r="I33" s="213">
        <v>2</v>
      </c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V33" s="31"/>
      <c r="AW33" s="31"/>
      <c r="AX33" s="31">
        <f t="shared" si="22"/>
        <v>1</v>
      </c>
      <c r="AY33" s="31">
        <f t="shared" si="26"/>
        <v>0</v>
      </c>
      <c r="AZ33" s="31">
        <f t="shared" si="26"/>
        <v>1</v>
      </c>
      <c r="BA33" s="31">
        <f t="shared" si="26"/>
        <v>0</v>
      </c>
      <c r="BB33" s="31">
        <f t="shared" si="27"/>
        <v>1</v>
      </c>
      <c r="BC33" s="31">
        <f t="shared" si="27"/>
        <v>0</v>
      </c>
      <c r="BD33" s="31">
        <f t="shared" si="27"/>
        <v>0</v>
      </c>
      <c r="BE33" s="31">
        <f t="shared" si="27"/>
        <v>0</v>
      </c>
      <c r="BF33" s="31">
        <f t="shared" si="27"/>
        <v>0</v>
      </c>
      <c r="BG33" s="31">
        <f t="shared" si="27"/>
        <v>0</v>
      </c>
      <c r="BH33" s="31">
        <f t="shared" si="27"/>
        <v>0</v>
      </c>
      <c r="BI33" s="31">
        <f t="shared" si="27"/>
        <v>0</v>
      </c>
      <c r="BJ33" s="31">
        <f t="shared" si="27"/>
        <v>0</v>
      </c>
      <c r="BK33" s="31">
        <f t="shared" si="27"/>
        <v>0</v>
      </c>
      <c r="BL33" s="31">
        <f t="shared" si="27"/>
        <v>0</v>
      </c>
      <c r="BM33" s="31">
        <f t="shared" si="27"/>
        <v>0</v>
      </c>
      <c r="BN33" s="31">
        <f t="shared" si="27"/>
        <v>0</v>
      </c>
      <c r="BO33" s="31">
        <f t="shared" si="27"/>
        <v>0</v>
      </c>
      <c r="BP33" s="31">
        <f t="shared" si="27"/>
        <v>0</v>
      </c>
      <c r="BQ33" s="31">
        <f t="shared" si="28"/>
        <v>0</v>
      </c>
      <c r="BR33" s="31">
        <f t="shared" si="28"/>
        <v>0</v>
      </c>
      <c r="BS33" s="31">
        <f t="shared" si="28"/>
        <v>0</v>
      </c>
      <c r="BT33" s="31">
        <f t="shared" si="28"/>
        <v>0</v>
      </c>
      <c r="BU33" s="31">
        <f t="shared" si="28"/>
        <v>0</v>
      </c>
      <c r="BV33" s="31">
        <f t="shared" si="28"/>
        <v>0</v>
      </c>
      <c r="BW33" s="31">
        <f t="shared" si="28"/>
        <v>0</v>
      </c>
      <c r="BX33" s="31">
        <f t="shared" si="28"/>
        <v>0</v>
      </c>
      <c r="BY33" s="31">
        <f t="shared" si="28"/>
        <v>0</v>
      </c>
      <c r="BZ33" s="31">
        <f t="shared" si="19"/>
        <v>0</v>
      </c>
      <c r="CA33" s="31">
        <f t="shared" si="19"/>
        <v>0</v>
      </c>
      <c r="CB33" s="31">
        <f t="shared" si="19"/>
        <v>0</v>
      </c>
      <c r="CC33" s="31">
        <f t="shared" si="19"/>
        <v>0</v>
      </c>
      <c r="CD33" s="31">
        <f t="shared" si="19"/>
        <v>0</v>
      </c>
      <c r="CE33" s="31">
        <f t="shared" si="19"/>
        <v>0</v>
      </c>
      <c r="CF33" s="31">
        <f t="shared" si="19"/>
        <v>0</v>
      </c>
      <c r="CG33" s="31">
        <f t="shared" si="19"/>
        <v>0</v>
      </c>
      <c r="CH33" s="31">
        <f t="shared" si="19"/>
        <v>0</v>
      </c>
      <c r="CI33" s="31">
        <f t="shared" si="6"/>
        <v>0</v>
      </c>
      <c r="CJ33" s="31">
        <f t="shared" si="20"/>
        <v>0</v>
      </c>
      <c r="CK33" s="31">
        <f t="shared" si="21"/>
        <v>0</v>
      </c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</row>
    <row r="34" spans="3:101" ht="30" customHeight="1" x14ac:dyDescent="0.2">
      <c r="C34" s="159"/>
      <c r="D34" s="79" t="s">
        <v>164</v>
      </c>
      <c r="E34" s="162">
        <v>2</v>
      </c>
      <c r="F34" s="163"/>
      <c r="G34" s="197">
        <v>3</v>
      </c>
      <c r="H34" s="197"/>
      <c r="I34" s="197">
        <v>2</v>
      </c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V34" s="31"/>
      <c r="AW34" s="31"/>
      <c r="AX34" s="31">
        <f t="shared" si="22"/>
        <v>1</v>
      </c>
      <c r="AY34" s="31">
        <f t="shared" si="26"/>
        <v>0</v>
      </c>
      <c r="AZ34" s="31">
        <f t="shared" si="26"/>
        <v>1</v>
      </c>
      <c r="BA34" s="31">
        <f t="shared" si="26"/>
        <v>0</v>
      </c>
      <c r="BB34" s="31">
        <f t="shared" si="27"/>
        <v>1</v>
      </c>
      <c r="BC34" s="31">
        <f t="shared" si="27"/>
        <v>0</v>
      </c>
      <c r="BD34" s="31">
        <f t="shared" si="27"/>
        <v>0</v>
      </c>
      <c r="BE34" s="31">
        <f t="shared" si="27"/>
        <v>0</v>
      </c>
      <c r="BF34" s="31">
        <f t="shared" si="27"/>
        <v>0</v>
      </c>
      <c r="BG34" s="31">
        <f t="shared" si="27"/>
        <v>0</v>
      </c>
      <c r="BH34" s="31">
        <f t="shared" si="27"/>
        <v>0</v>
      </c>
      <c r="BI34" s="31">
        <f t="shared" si="27"/>
        <v>0</v>
      </c>
      <c r="BJ34" s="31">
        <f t="shared" si="27"/>
        <v>0</v>
      </c>
      <c r="BK34" s="31">
        <f t="shared" si="27"/>
        <v>0</v>
      </c>
      <c r="BL34" s="31">
        <f t="shared" si="27"/>
        <v>0</v>
      </c>
      <c r="BM34" s="31">
        <f t="shared" si="27"/>
        <v>0</v>
      </c>
      <c r="BN34" s="31">
        <f t="shared" si="27"/>
        <v>0</v>
      </c>
      <c r="BO34" s="31">
        <f t="shared" si="27"/>
        <v>0</v>
      </c>
      <c r="BP34" s="31">
        <f t="shared" si="27"/>
        <v>0</v>
      </c>
      <c r="BQ34" s="31">
        <f t="shared" si="28"/>
        <v>0</v>
      </c>
      <c r="BR34" s="31">
        <f t="shared" si="28"/>
        <v>0</v>
      </c>
      <c r="BS34" s="31">
        <f t="shared" si="28"/>
        <v>0</v>
      </c>
      <c r="BT34" s="31">
        <f t="shared" si="28"/>
        <v>0</v>
      </c>
      <c r="BU34" s="31">
        <f t="shared" si="28"/>
        <v>0</v>
      </c>
      <c r="BV34" s="31">
        <f t="shared" si="28"/>
        <v>0</v>
      </c>
      <c r="BW34" s="31">
        <f t="shared" si="28"/>
        <v>0</v>
      </c>
      <c r="BX34" s="31">
        <f t="shared" si="28"/>
        <v>0</v>
      </c>
      <c r="BY34" s="31">
        <f t="shared" si="28"/>
        <v>0</v>
      </c>
      <c r="BZ34" s="31">
        <f t="shared" si="19"/>
        <v>0</v>
      </c>
      <c r="CA34" s="31">
        <f t="shared" si="19"/>
        <v>0</v>
      </c>
      <c r="CB34" s="31">
        <f t="shared" si="19"/>
        <v>0</v>
      </c>
      <c r="CC34" s="31">
        <f t="shared" si="19"/>
        <v>0</v>
      </c>
      <c r="CD34" s="31">
        <f t="shared" si="19"/>
        <v>0</v>
      </c>
      <c r="CE34" s="31">
        <f t="shared" si="19"/>
        <v>0</v>
      </c>
      <c r="CF34" s="31">
        <f t="shared" si="19"/>
        <v>0</v>
      </c>
      <c r="CG34" s="31">
        <f t="shared" si="19"/>
        <v>0</v>
      </c>
      <c r="CH34" s="31">
        <f t="shared" si="19"/>
        <v>0</v>
      </c>
      <c r="CI34" s="31">
        <f t="shared" si="6"/>
        <v>0</v>
      </c>
      <c r="CJ34" s="31">
        <f t="shared" si="20"/>
        <v>0</v>
      </c>
      <c r="CK34" s="31">
        <f t="shared" si="21"/>
        <v>0</v>
      </c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</row>
    <row r="35" spans="3:101" ht="39" customHeight="1" thickBot="1" x14ac:dyDescent="0.25">
      <c r="C35" s="173" t="s">
        <v>165</v>
      </c>
      <c r="D35" s="174"/>
      <c r="E35" s="194" t="s">
        <v>230</v>
      </c>
      <c r="F35" s="195"/>
      <c r="G35" s="212" t="s">
        <v>230</v>
      </c>
      <c r="H35" s="212"/>
      <c r="I35" s="212" t="s">
        <v>230</v>
      </c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V35" s="31"/>
      <c r="AW35" s="31"/>
      <c r="AX35" s="31">
        <f t="shared" si="22"/>
        <v>1</v>
      </c>
      <c r="AY35" s="31">
        <f t="shared" si="26"/>
        <v>0</v>
      </c>
      <c r="AZ35" s="31">
        <f t="shared" si="26"/>
        <v>1</v>
      </c>
      <c r="BA35" s="31">
        <f t="shared" si="26"/>
        <v>0</v>
      </c>
      <c r="BB35" s="31">
        <f t="shared" si="27"/>
        <v>1</v>
      </c>
      <c r="BC35" s="31">
        <f t="shared" si="27"/>
        <v>0</v>
      </c>
      <c r="BD35" s="31">
        <f t="shared" si="27"/>
        <v>0</v>
      </c>
      <c r="BE35" s="31">
        <f t="shared" si="27"/>
        <v>0</v>
      </c>
      <c r="BF35" s="31">
        <f t="shared" si="27"/>
        <v>0</v>
      </c>
      <c r="BG35" s="31">
        <f t="shared" si="27"/>
        <v>0</v>
      </c>
      <c r="BH35" s="31">
        <f t="shared" si="27"/>
        <v>0</v>
      </c>
      <c r="BI35" s="31">
        <f t="shared" si="27"/>
        <v>0</v>
      </c>
      <c r="BJ35" s="31">
        <f t="shared" si="27"/>
        <v>0</v>
      </c>
      <c r="BK35" s="31">
        <f t="shared" si="27"/>
        <v>0</v>
      </c>
      <c r="BL35" s="31">
        <f t="shared" si="27"/>
        <v>0</v>
      </c>
      <c r="BM35" s="31">
        <f t="shared" si="27"/>
        <v>0</v>
      </c>
      <c r="BN35" s="31">
        <f t="shared" si="27"/>
        <v>0</v>
      </c>
      <c r="BO35" s="31">
        <f t="shared" si="27"/>
        <v>0</v>
      </c>
      <c r="BP35" s="31">
        <f t="shared" si="27"/>
        <v>0</v>
      </c>
      <c r="BQ35" s="31">
        <f t="shared" si="28"/>
        <v>0</v>
      </c>
      <c r="BR35" s="31">
        <f t="shared" si="28"/>
        <v>0</v>
      </c>
      <c r="BS35" s="31">
        <f t="shared" si="28"/>
        <v>0</v>
      </c>
      <c r="BT35" s="31">
        <f t="shared" si="28"/>
        <v>0</v>
      </c>
      <c r="BU35" s="31">
        <f t="shared" si="28"/>
        <v>0</v>
      </c>
      <c r="BV35" s="31">
        <f t="shared" si="28"/>
        <v>0</v>
      </c>
      <c r="BW35" s="31">
        <f t="shared" si="28"/>
        <v>0</v>
      </c>
      <c r="BX35" s="31">
        <f t="shared" si="28"/>
        <v>0</v>
      </c>
      <c r="BY35" s="31">
        <f t="shared" si="28"/>
        <v>0</v>
      </c>
      <c r="BZ35" s="31">
        <f t="shared" si="19"/>
        <v>0</v>
      </c>
      <c r="CA35" s="31">
        <f t="shared" si="19"/>
        <v>0</v>
      </c>
      <c r="CB35" s="31">
        <f t="shared" si="19"/>
        <v>0</v>
      </c>
      <c r="CC35" s="31">
        <f t="shared" si="19"/>
        <v>0</v>
      </c>
      <c r="CD35" s="31">
        <f t="shared" si="19"/>
        <v>0</v>
      </c>
      <c r="CE35" s="31">
        <f t="shared" si="19"/>
        <v>0</v>
      </c>
      <c r="CF35" s="31">
        <f t="shared" si="19"/>
        <v>0</v>
      </c>
      <c r="CG35" s="31">
        <f t="shared" si="19"/>
        <v>0</v>
      </c>
      <c r="CH35" s="31">
        <f t="shared" si="19"/>
        <v>0</v>
      </c>
      <c r="CI35" s="31">
        <f t="shared" si="6"/>
        <v>0</v>
      </c>
      <c r="CJ35" s="31">
        <f t="shared" si="20"/>
        <v>0</v>
      </c>
      <c r="CK35" s="31">
        <f t="shared" si="21"/>
        <v>0</v>
      </c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</row>
    <row r="36" spans="3:101" ht="19.5" customHeight="1" x14ac:dyDescent="0.25">
      <c r="C36" s="43"/>
      <c r="D36" s="50"/>
      <c r="E36" s="43"/>
      <c r="F36" s="44"/>
      <c r="G36" s="47"/>
      <c r="H36" s="47"/>
      <c r="I36" s="47"/>
      <c r="J36" s="47"/>
      <c r="K36" s="47"/>
      <c r="L36" s="47"/>
      <c r="M36" s="47"/>
      <c r="N36" s="47"/>
      <c r="O36" s="48"/>
      <c r="P36" s="48"/>
      <c r="Q36" s="43"/>
      <c r="R36" s="43"/>
      <c r="S36" s="43"/>
      <c r="T36" s="43"/>
      <c r="U36" s="42"/>
      <c r="AW36" s="1">
        <f>PRODUCT(AX36:CK36)</f>
        <v>1</v>
      </c>
      <c r="AX36" s="1">
        <f t="shared" ref="AX36:CK36" si="29">IF(LEN(E6)=0,1,IF(COUNTIF(E6:AR6,E6)&gt;1,0,1))</f>
        <v>1</v>
      </c>
      <c r="AY36" s="1">
        <f t="shared" si="29"/>
        <v>1</v>
      </c>
      <c r="AZ36" s="1">
        <f t="shared" si="29"/>
        <v>1</v>
      </c>
      <c r="BA36" s="1">
        <f t="shared" si="29"/>
        <v>1</v>
      </c>
      <c r="BB36" s="1">
        <f t="shared" si="29"/>
        <v>1</v>
      </c>
      <c r="BC36" s="1">
        <f t="shared" si="29"/>
        <v>1</v>
      </c>
      <c r="BD36" s="1">
        <f t="shared" si="29"/>
        <v>1</v>
      </c>
      <c r="BE36" s="1">
        <f t="shared" si="29"/>
        <v>1</v>
      </c>
      <c r="BF36" s="1">
        <f t="shared" si="29"/>
        <v>1</v>
      </c>
      <c r="BG36" s="1">
        <f t="shared" si="29"/>
        <v>1</v>
      </c>
      <c r="BH36" s="1">
        <f t="shared" si="29"/>
        <v>1</v>
      </c>
      <c r="BI36" s="1">
        <f t="shared" si="29"/>
        <v>1</v>
      </c>
      <c r="BJ36" s="1">
        <f t="shared" si="29"/>
        <v>1</v>
      </c>
      <c r="BK36" s="1">
        <f t="shared" si="29"/>
        <v>1</v>
      </c>
      <c r="BL36" s="1">
        <f t="shared" si="29"/>
        <v>1</v>
      </c>
      <c r="BM36" s="1">
        <f t="shared" si="29"/>
        <v>1</v>
      </c>
      <c r="BN36" s="1">
        <f t="shared" si="29"/>
        <v>1</v>
      </c>
      <c r="BO36" s="1">
        <f t="shared" si="29"/>
        <v>1</v>
      </c>
      <c r="BP36" s="1">
        <f t="shared" si="29"/>
        <v>1</v>
      </c>
      <c r="BQ36" s="1">
        <f t="shared" si="29"/>
        <v>1</v>
      </c>
      <c r="BR36" s="1">
        <f t="shared" si="29"/>
        <v>1</v>
      </c>
      <c r="BS36" s="1">
        <f t="shared" si="29"/>
        <v>1</v>
      </c>
      <c r="BT36" s="1">
        <f t="shared" si="29"/>
        <v>1</v>
      </c>
      <c r="BU36" s="1">
        <f t="shared" si="29"/>
        <v>1</v>
      </c>
      <c r="BV36" s="1">
        <f t="shared" si="29"/>
        <v>1</v>
      </c>
      <c r="BW36" s="1">
        <f t="shared" si="29"/>
        <v>1</v>
      </c>
      <c r="BX36" s="1">
        <f t="shared" si="29"/>
        <v>1</v>
      </c>
      <c r="BY36" s="1">
        <f t="shared" si="29"/>
        <v>1</v>
      </c>
      <c r="BZ36" s="1">
        <f t="shared" si="29"/>
        <v>1</v>
      </c>
      <c r="CA36" s="1">
        <f t="shared" si="29"/>
        <v>1</v>
      </c>
      <c r="CB36" s="1">
        <f t="shared" si="29"/>
        <v>1</v>
      </c>
      <c r="CC36" s="1">
        <f t="shared" si="29"/>
        <v>1</v>
      </c>
      <c r="CD36" s="1">
        <f t="shared" si="29"/>
        <v>1</v>
      </c>
      <c r="CE36" s="1">
        <f t="shared" si="29"/>
        <v>1</v>
      </c>
      <c r="CF36" s="1">
        <f t="shared" si="29"/>
        <v>1</v>
      </c>
      <c r="CG36" s="1">
        <f t="shared" si="29"/>
        <v>1</v>
      </c>
      <c r="CH36" s="1">
        <f t="shared" si="29"/>
        <v>1</v>
      </c>
      <c r="CI36" s="1">
        <f t="shared" si="29"/>
        <v>1</v>
      </c>
      <c r="CJ36" s="1">
        <f t="shared" si="29"/>
        <v>1</v>
      </c>
      <c r="CK36" s="1">
        <f t="shared" si="29"/>
        <v>1</v>
      </c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</row>
  </sheetData>
  <sheetProtection password="CF7E" sheet="1" selectLockedCells="1"/>
  <mergeCells count="618">
    <mergeCell ref="AQ16:AR16"/>
    <mergeCell ref="AQ17:AR17"/>
    <mergeCell ref="AQ18:AR18"/>
    <mergeCell ref="AQ35:AR35"/>
    <mergeCell ref="AQ25:AR25"/>
    <mergeCell ref="AQ26:AR26"/>
    <mergeCell ref="AQ27:AR27"/>
    <mergeCell ref="AQ28:AR28"/>
    <mergeCell ref="AQ29:AR29"/>
    <mergeCell ref="AQ31:AR31"/>
    <mergeCell ref="AQ32:AR32"/>
    <mergeCell ref="AQ33:AR33"/>
    <mergeCell ref="AQ34:AR34"/>
    <mergeCell ref="AQ30:AR30"/>
    <mergeCell ref="AQ11:AR11"/>
    <mergeCell ref="AQ12:AR12"/>
    <mergeCell ref="AQ13:AR13"/>
    <mergeCell ref="AQ14:AR14"/>
    <mergeCell ref="AQ6:AR6"/>
    <mergeCell ref="AQ8:AR8"/>
    <mergeCell ref="AQ9:AR9"/>
    <mergeCell ref="AQ10:AR10"/>
    <mergeCell ref="AO32:AP32"/>
    <mergeCell ref="AO20:AP20"/>
    <mergeCell ref="AO21:AP21"/>
    <mergeCell ref="AO22:AP22"/>
    <mergeCell ref="AO23:AP23"/>
    <mergeCell ref="AO16:AP16"/>
    <mergeCell ref="AO17:AP17"/>
    <mergeCell ref="AO18:AP18"/>
    <mergeCell ref="AO19:AP19"/>
    <mergeCell ref="AQ19:AR19"/>
    <mergeCell ref="AQ20:AR20"/>
    <mergeCell ref="AQ21:AR21"/>
    <mergeCell ref="AQ22:AR22"/>
    <mergeCell ref="AQ23:AR23"/>
    <mergeCell ref="AQ24:AR24"/>
    <mergeCell ref="AQ15:AR15"/>
    <mergeCell ref="AO33:AP33"/>
    <mergeCell ref="AO24:AP24"/>
    <mergeCell ref="AO25:AP25"/>
    <mergeCell ref="AO26:AP26"/>
    <mergeCell ref="AO27:AP27"/>
    <mergeCell ref="AO34:AP34"/>
    <mergeCell ref="AO35:AP35"/>
    <mergeCell ref="AO28:AP28"/>
    <mergeCell ref="AO29:AP29"/>
    <mergeCell ref="AO30:AP30"/>
    <mergeCell ref="AO31:AP31"/>
    <mergeCell ref="AM35:AN35"/>
    <mergeCell ref="AO6:AP6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M31:AN31"/>
    <mergeCell ref="AM32:AN32"/>
    <mergeCell ref="AM33:AN33"/>
    <mergeCell ref="AM34:AN34"/>
    <mergeCell ref="AM27:AN27"/>
    <mergeCell ref="AM28:AN28"/>
    <mergeCell ref="AM29:AN29"/>
    <mergeCell ref="AM30:AN30"/>
    <mergeCell ref="AM23:AN23"/>
    <mergeCell ref="AM24:AN24"/>
    <mergeCell ref="AM25:AN25"/>
    <mergeCell ref="AM26:AN26"/>
    <mergeCell ref="AM19:AN19"/>
    <mergeCell ref="AM20:AN20"/>
    <mergeCell ref="AM6:AN6"/>
    <mergeCell ref="AM8:AN8"/>
    <mergeCell ref="AM9:AN9"/>
    <mergeCell ref="AM10:AN10"/>
    <mergeCell ref="AK32:AL32"/>
    <mergeCell ref="AK33:AL33"/>
    <mergeCell ref="AK24:AL24"/>
    <mergeCell ref="AK25:AL25"/>
    <mergeCell ref="AK26:AL26"/>
    <mergeCell ref="AK27:AL27"/>
    <mergeCell ref="AK16:AL16"/>
    <mergeCell ref="AK17:AL17"/>
    <mergeCell ref="AK18:AL18"/>
    <mergeCell ref="AK19:AL19"/>
    <mergeCell ref="AM21:AN21"/>
    <mergeCell ref="AM22:AN22"/>
    <mergeCell ref="AM15:AN15"/>
    <mergeCell ref="AM16:AN16"/>
    <mergeCell ref="AM17:AN17"/>
    <mergeCell ref="AM18:AN18"/>
    <mergeCell ref="AM11:AN11"/>
    <mergeCell ref="AM12:AN12"/>
    <mergeCell ref="AM13:AN13"/>
    <mergeCell ref="AM14:AN14"/>
    <mergeCell ref="AK34:AL34"/>
    <mergeCell ref="AK35:AL35"/>
    <mergeCell ref="AK28:AL28"/>
    <mergeCell ref="AK29:AL29"/>
    <mergeCell ref="AK30:AL30"/>
    <mergeCell ref="AK31:AL31"/>
    <mergeCell ref="AK20:AL20"/>
    <mergeCell ref="AK21:AL21"/>
    <mergeCell ref="AK22:AL22"/>
    <mergeCell ref="AK23:AL23"/>
    <mergeCell ref="AI35:AJ35"/>
    <mergeCell ref="AK6:AL6"/>
    <mergeCell ref="AK8:AL8"/>
    <mergeCell ref="AK9:AL9"/>
    <mergeCell ref="AK10:AL10"/>
    <mergeCell ref="AK11:AL11"/>
    <mergeCell ref="AK12:AL12"/>
    <mergeCell ref="AK13:AL13"/>
    <mergeCell ref="AK14:AL14"/>
    <mergeCell ref="AK15:AL15"/>
    <mergeCell ref="AI31:AJ31"/>
    <mergeCell ref="AI32:AJ32"/>
    <mergeCell ref="AI33:AJ33"/>
    <mergeCell ref="AI34:AJ34"/>
    <mergeCell ref="AI27:AJ27"/>
    <mergeCell ref="AI28:AJ28"/>
    <mergeCell ref="AI29:AJ29"/>
    <mergeCell ref="AI30:AJ30"/>
    <mergeCell ref="AI23:AJ23"/>
    <mergeCell ref="AI24:AJ24"/>
    <mergeCell ref="AI25:AJ25"/>
    <mergeCell ref="AI26:AJ26"/>
    <mergeCell ref="AI19:AJ19"/>
    <mergeCell ref="AI20:AJ20"/>
    <mergeCell ref="AI6:AJ6"/>
    <mergeCell ref="AI8:AJ8"/>
    <mergeCell ref="AI9:AJ9"/>
    <mergeCell ref="AI10:AJ10"/>
    <mergeCell ref="AG32:AH32"/>
    <mergeCell ref="AG33:AH33"/>
    <mergeCell ref="AG24:AH24"/>
    <mergeCell ref="AG25:AH25"/>
    <mergeCell ref="AG26:AH26"/>
    <mergeCell ref="AG27:AH27"/>
    <mergeCell ref="AG16:AH16"/>
    <mergeCell ref="AG17:AH17"/>
    <mergeCell ref="AG18:AH18"/>
    <mergeCell ref="AG19:AH19"/>
    <mergeCell ref="AI21:AJ21"/>
    <mergeCell ref="AI22:AJ22"/>
    <mergeCell ref="AI15:AJ15"/>
    <mergeCell ref="AI16:AJ16"/>
    <mergeCell ref="AI17:AJ17"/>
    <mergeCell ref="AI18:AJ18"/>
    <mergeCell ref="AI11:AJ11"/>
    <mergeCell ref="AI12:AJ12"/>
    <mergeCell ref="AI13:AJ13"/>
    <mergeCell ref="AI14:AJ14"/>
    <mergeCell ref="AG34:AH34"/>
    <mergeCell ref="AG35:AH35"/>
    <mergeCell ref="AG28:AH28"/>
    <mergeCell ref="AG29:AH29"/>
    <mergeCell ref="AG30:AH30"/>
    <mergeCell ref="AG31:AH31"/>
    <mergeCell ref="AG20:AH20"/>
    <mergeCell ref="AG21:AH21"/>
    <mergeCell ref="AG22:AH22"/>
    <mergeCell ref="AG23:AH23"/>
    <mergeCell ref="AE35:AF35"/>
    <mergeCell ref="AG6:AH6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E31:AF31"/>
    <mergeCell ref="AE32:AF32"/>
    <mergeCell ref="AE33:AF33"/>
    <mergeCell ref="AE34:AF34"/>
    <mergeCell ref="AE27:AF27"/>
    <mergeCell ref="AE28:AF28"/>
    <mergeCell ref="AE29:AF29"/>
    <mergeCell ref="AE30:AF30"/>
    <mergeCell ref="AE23:AF23"/>
    <mergeCell ref="AE24:AF24"/>
    <mergeCell ref="AE25:AF25"/>
    <mergeCell ref="AE26:AF26"/>
    <mergeCell ref="AE19:AF19"/>
    <mergeCell ref="AE20:AF20"/>
    <mergeCell ref="AE6:AF6"/>
    <mergeCell ref="AE8:AF8"/>
    <mergeCell ref="AE9:AF9"/>
    <mergeCell ref="AE10:AF10"/>
    <mergeCell ref="AC32:AD32"/>
    <mergeCell ref="AC33:AD33"/>
    <mergeCell ref="AC24:AD24"/>
    <mergeCell ref="AC25:AD25"/>
    <mergeCell ref="AC26:AD26"/>
    <mergeCell ref="AC27:AD27"/>
    <mergeCell ref="AC16:AD16"/>
    <mergeCell ref="AC17:AD17"/>
    <mergeCell ref="AC18:AD18"/>
    <mergeCell ref="AC19:AD19"/>
    <mergeCell ref="AE21:AF21"/>
    <mergeCell ref="AE22:AF22"/>
    <mergeCell ref="AE15:AF15"/>
    <mergeCell ref="AE16:AF16"/>
    <mergeCell ref="AE17:AF17"/>
    <mergeCell ref="AE18:AF18"/>
    <mergeCell ref="AE11:AF11"/>
    <mergeCell ref="AE12:AF12"/>
    <mergeCell ref="AE13:AF13"/>
    <mergeCell ref="AE14:AF14"/>
    <mergeCell ref="AC34:AD34"/>
    <mergeCell ref="AC35:AD35"/>
    <mergeCell ref="AC28:AD28"/>
    <mergeCell ref="AC29:AD29"/>
    <mergeCell ref="AC30:AD30"/>
    <mergeCell ref="AC31:AD31"/>
    <mergeCell ref="AC20:AD20"/>
    <mergeCell ref="AC21:AD21"/>
    <mergeCell ref="AC22:AD22"/>
    <mergeCell ref="AC23:AD23"/>
    <mergeCell ref="AA35:AB35"/>
    <mergeCell ref="AC6:AD6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A31:AB31"/>
    <mergeCell ref="AA32:AB32"/>
    <mergeCell ref="AA33:AB33"/>
    <mergeCell ref="AA34:AB34"/>
    <mergeCell ref="AA27:AB27"/>
    <mergeCell ref="AA28:AB28"/>
    <mergeCell ref="AA29:AB29"/>
    <mergeCell ref="AA30:AB30"/>
    <mergeCell ref="AA23:AB23"/>
    <mergeCell ref="AA24:AB24"/>
    <mergeCell ref="AA25:AB25"/>
    <mergeCell ref="AA26:AB26"/>
    <mergeCell ref="AA19:AB19"/>
    <mergeCell ref="AA20:AB20"/>
    <mergeCell ref="AA6:AB6"/>
    <mergeCell ref="AA8:AB8"/>
    <mergeCell ref="AA9:AB9"/>
    <mergeCell ref="AA10:AB10"/>
    <mergeCell ref="AA7:AB7"/>
    <mergeCell ref="Y32:Z32"/>
    <mergeCell ref="Y24:Z24"/>
    <mergeCell ref="Y25:Z25"/>
    <mergeCell ref="Y26:Z26"/>
    <mergeCell ref="Y27:Z27"/>
    <mergeCell ref="Y16:Z16"/>
    <mergeCell ref="Y17:Z17"/>
    <mergeCell ref="Y18:Z18"/>
    <mergeCell ref="Y19:Z19"/>
    <mergeCell ref="AA21:AB21"/>
    <mergeCell ref="AA22:AB22"/>
    <mergeCell ref="AA15:AB15"/>
    <mergeCell ref="AA16:AB16"/>
    <mergeCell ref="AA17:AB17"/>
    <mergeCell ref="AA18:AB18"/>
    <mergeCell ref="AA11:AB11"/>
    <mergeCell ref="AA12:AB12"/>
    <mergeCell ref="AA13:AB13"/>
    <mergeCell ref="AA14:AB14"/>
    <mergeCell ref="W26:X26"/>
    <mergeCell ref="W19:X19"/>
    <mergeCell ref="W20:X20"/>
    <mergeCell ref="Y33:Z33"/>
    <mergeCell ref="Y34:Z34"/>
    <mergeCell ref="Y35:Z35"/>
    <mergeCell ref="Y28:Z28"/>
    <mergeCell ref="Y29:Z29"/>
    <mergeCell ref="Y30:Z30"/>
    <mergeCell ref="Y31:Z31"/>
    <mergeCell ref="Y20:Z20"/>
    <mergeCell ref="Y21:Z21"/>
    <mergeCell ref="Y22:Z22"/>
    <mergeCell ref="Y23:Z23"/>
    <mergeCell ref="Y6:Z6"/>
    <mergeCell ref="Y8:Z8"/>
    <mergeCell ref="Y9:Z9"/>
    <mergeCell ref="Y10:Z10"/>
    <mergeCell ref="Y11:Z11"/>
    <mergeCell ref="Y12:Z12"/>
    <mergeCell ref="Y13:Z13"/>
    <mergeCell ref="Y14:Z14"/>
    <mergeCell ref="Y15:Z15"/>
    <mergeCell ref="W16:X16"/>
    <mergeCell ref="W17:X17"/>
    <mergeCell ref="W18:X18"/>
    <mergeCell ref="U34:V34"/>
    <mergeCell ref="U35:V35"/>
    <mergeCell ref="U22:V22"/>
    <mergeCell ref="U23:V23"/>
    <mergeCell ref="U24:V24"/>
    <mergeCell ref="U25:V25"/>
    <mergeCell ref="U31:V31"/>
    <mergeCell ref="U32:V32"/>
    <mergeCell ref="U33:V33"/>
    <mergeCell ref="W35:X35"/>
    <mergeCell ref="W31:X31"/>
    <mergeCell ref="W32:X32"/>
    <mergeCell ref="W33:X33"/>
    <mergeCell ref="W34:X34"/>
    <mergeCell ref="W27:X27"/>
    <mergeCell ref="W28:X28"/>
    <mergeCell ref="W29:X29"/>
    <mergeCell ref="W30:X30"/>
    <mergeCell ref="W23:X23"/>
    <mergeCell ref="W24:X24"/>
    <mergeCell ref="W25:X25"/>
    <mergeCell ref="W6:X6"/>
    <mergeCell ref="W8:X8"/>
    <mergeCell ref="W9:X9"/>
    <mergeCell ref="W10:X10"/>
    <mergeCell ref="W11:X11"/>
    <mergeCell ref="W12:X12"/>
    <mergeCell ref="W13:X13"/>
    <mergeCell ref="W14:X14"/>
    <mergeCell ref="U30:V30"/>
    <mergeCell ref="U26:V26"/>
    <mergeCell ref="U27:V27"/>
    <mergeCell ref="U28:V28"/>
    <mergeCell ref="U29:V29"/>
    <mergeCell ref="U18:V18"/>
    <mergeCell ref="U19:V19"/>
    <mergeCell ref="U20:V20"/>
    <mergeCell ref="U21:V21"/>
    <mergeCell ref="U14:V14"/>
    <mergeCell ref="U15:V15"/>
    <mergeCell ref="U16:V16"/>
    <mergeCell ref="U17:V17"/>
    <mergeCell ref="W21:X21"/>
    <mergeCell ref="W22:X22"/>
    <mergeCell ref="W15:X15"/>
    <mergeCell ref="S33:T33"/>
    <mergeCell ref="S34:T34"/>
    <mergeCell ref="S35:T35"/>
    <mergeCell ref="U6:V6"/>
    <mergeCell ref="U8:V8"/>
    <mergeCell ref="U9:V9"/>
    <mergeCell ref="U10:V10"/>
    <mergeCell ref="U11:V11"/>
    <mergeCell ref="U12:V12"/>
    <mergeCell ref="U13:V13"/>
    <mergeCell ref="S29:T29"/>
    <mergeCell ref="S30:T30"/>
    <mergeCell ref="S31:T31"/>
    <mergeCell ref="S32:T32"/>
    <mergeCell ref="S25:T25"/>
    <mergeCell ref="S26:T26"/>
    <mergeCell ref="S27:T27"/>
    <mergeCell ref="S28:T28"/>
    <mergeCell ref="S21:T21"/>
    <mergeCell ref="S22:T22"/>
    <mergeCell ref="S23:T23"/>
    <mergeCell ref="S24:T24"/>
    <mergeCell ref="S17:T17"/>
    <mergeCell ref="S18:T18"/>
    <mergeCell ref="S19:T19"/>
    <mergeCell ref="S20:T20"/>
    <mergeCell ref="Q35:R35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Q31:R31"/>
    <mergeCell ref="Q32:R32"/>
    <mergeCell ref="Q33:R33"/>
    <mergeCell ref="Q34:R34"/>
    <mergeCell ref="Q27:R27"/>
    <mergeCell ref="Q28:R28"/>
    <mergeCell ref="Q29:R29"/>
    <mergeCell ref="Q30:R30"/>
    <mergeCell ref="Q23:R23"/>
    <mergeCell ref="Q24:R24"/>
    <mergeCell ref="Q25:R25"/>
    <mergeCell ref="Q26:R26"/>
    <mergeCell ref="Q19:R19"/>
    <mergeCell ref="Q20:R20"/>
    <mergeCell ref="Q21:R21"/>
    <mergeCell ref="Q22:R22"/>
    <mergeCell ref="Q15:R15"/>
    <mergeCell ref="Q16:R16"/>
    <mergeCell ref="Q17:R17"/>
    <mergeCell ref="Q18:R18"/>
    <mergeCell ref="O33:P33"/>
    <mergeCell ref="O20:P20"/>
    <mergeCell ref="O34:P34"/>
    <mergeCell ref="O31:P31"/>
    <mergeCell ref="O32:P32"/>
    <mergeCell ref="O25:P25"/>
    <mergeCell ref="O26:P26"/>
    <mergeCell ref="O35:P35"/>
    <mergeCell ref="Q8:R8"/>
    <mergeCell ref="Q9:R9"/>
    <mergeCell ref="Q10:R10"/>
    <mergeCell ref="Q11:R11"/>
    <mergeCell ref="Q12:R12"/>
    <mergeCell ref="Q13:R13"/>
    <mergeCell ref="Q14:R14"/>
    <mergeCell ref="O29:P29"/>
    <mergeCell ref="O30:P30"/>
    <mergeCell ref="O27:P27"/>
    <mergeCell ref="O28:P28"/>
    <mergeCell ref="O21:P21"/>
    <mergeCell ref="O22:P22"/>
    <mergeCell ref="O23:P23"/>
    <mergeCell ref="O24:P24"/>
    <mergeCell ref="O17:P17"/>
    <mergeCell ref="O18:P18"/>
    <mergeCell ref="O19:P19"/>
    <mergeCell ref="M35:N35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M31:N31"/>
    <mergeCell ref="M32:N32"/>
    <mergeCell ref="M23:N23"/>
    <mergeCell ref="M24:N24"/>
    <mergeCell ref="M25:N25"/>
    <mergeCell ref="M26:N26"/>
    <mergeCell ref="M33:N33"/>
    <mergeCell ref="M34:N34"/>
    <mergeCell ref="M27:N27"/>
    <mergeCell ref="M28:N28"/>
    <mergeCell ref="M29:N29"/>
    <mergeCell ref="M30:N30"/>
    <mergeCell ref="M19:N19"/>
    <mergeCell ref="M20:N20"/>
    <mergeCell ref="M21:N21"/>
    <mergeCell ref="M22:N22"/>
    <mergeCell ref="M15:N15"/>
    <mergeCell ref="M16:N16"/>
    <mergeCell ref="M17:N17"/>
    <mergeCell ref="M18:N18"/>
    <mergeCell ref="M11:N11"/>
    <mergeCell ref="M12:N12"/>
    <mergeCell ref="M13:N13"/>
    <mergeCell ref="M14:N14"/>
    <mergeCell ref="K32:L32"/>
    <mergeCell ref="K33:L33"/>
    <mergeCell ref="K24:L24"/>
    <mergeCell ref="K25:L25"/>
    <mergeCell ref="K26:L26"/>
    <mergeCell ref="K27:L27"/>
    <mergeCell ref="K34:L34"/>
    <mergeCell ref="K35:L35"/>
    <mergeCell ref="K28:L28"/>
    <mergeCell ref="K29:L29"/>
    <mergeCell ref="K30:L30"/>
    <mergeCell ref="K31:L31"/>
    <mergeCell ref="K20:L20"/>
    <mergeCell ref="K21:L21"/>
    <mergeCell ref="K22:L22"/>
    <mergeCell ref="K23:L23"/>
    <mergeCell ref="K16:L16"/>
    <mergeCell ref="K17:L17"/>
    <mergeCell ref="K18:L18"/>
    <mergeCell ref="K19:L19"/>
    <mergeCell ref="K12:L12"/>
    <mergeCell ref="K13:L13"/>
    <mergeCell ref="K14:L14"/>
    <mergeCell ref="K15:L15"/>
    <mergeCell ref="I32:J32"/>
    <mergeCell ref="I33:J33"/>
    <mergeCell ref="I24:J24"/>
    <mergeCell ref="I25:J25"/>
    <mergeCell ref="I26:J26"/>
    <mergeCell ref="I27:J27"/>
    <mergeCell ref="I34:J34"/>
    <mergeCell ref="I35:J35"/>
    <mergeCell ref="I28:J28"/>
    <mergeCell ref="I29:J29"/>
    <mergeCell ref="I30:J30"/>
    <mergeCell ref="I31:J31"/>
    <mergeCell ref="G31:H31"/>
    <mergeCell ref="G32:H32"/>
    <mergeCell ref="G23:H23"/>
    <mergeCell ref="G24:H24"/>
    <mergeCell ref="G25:H25"/>
    <mergeCell ref="G26:H26"/>
    <mergeCell ref="G33:H33"/>
    <mergeCell ref="G34:H34"/>
    <mergeCell ref="G27:H27"/>
    <mergeCell ref="G28:H28"/>
    <mergeCell ref="C3:D4"/>
    <mergeCell ref="E4:N4"/>
    <mergeCell ref="G15:H15"/>
    <mergeCell ref="G16:H16"/>
    <mergeCell ref="I15:J15"/>
    <mergeCell ref="I16:J16"/>
    <mergeCell ref="K8:L8"/>
    <mergeCell ref="K9:L9"/>
    <mergeCell ref="K10:L10"/>
    <mergeCell ref="K11:L11"/>
    <mergeCell ref="C15:C18"/>
    <mergeCell ref="C5:D6"/>
    <mergeCell ref="C8:C10"/>
    <mergeCell ref="C11:C14"/>
    <mergeCell ref="I8:J8"/>
    <mergeCell ref="I9:J9"/>
    <mergeCell ref="I10:J10"/>
    <mergeCell ref="I11:J11"/>
    <mergeCell ref="I12:J12"/>
    <mergeCell ref="I13:J13"/>
    <mergeCell ref="I14:J14"/>
    <mergeCell ref="I18:J18"/>
    <mergeCell ref="O6:P6"/>
    <mergeCell ref="Q6:R6"/>
    <mergeCell ref="G9:H9"/>
    <mergeCell ref="G10:H10"/>
    <mergeCell ref="M8:N8"/>
    <mergeCell ref="M9:N9"/>
    <mergeCell ref="M10:N10"/>
    <mergeCell ref="K6:L6"/>
    <mergeCell ref="M6:N6"/>
    <mergeCell ref="Q7:R7"/>
    <mergeCell ref="I6:J6"/>
    <mergeCell ref="E6:F6"/>
    <mergeCell ref="E8:F8"/>
    <mergeCell ref="E9:F9"/>
    <mergeCell ref="E10:F10"/>
    <mergeCell ref="E11:F11"/>
    <mergeCell ref="E12:F12"/>
    <mergeCell ref="E34:F34"/>
    <mergeCell ref="E35:F35"/>
    <mergeCell ref="E25:F25"/>
    <mergeCell ref="E26:F26"/>
    <mergeCell ref="G21:H21"/>
    <mergeCell ref="G22:H22"/>
    <mergeCell ref="E13:F13"/>
    <mergeCell ref="E14:F14"/>
    <mergeCell ref="E15:F15"/>
    <mergeCell ref="G29:H29"/>
    <mergeCell ref="G30:H30"/>
    <mergeCell ref="I20:J20"/>
    <mergeCell ref="I21:J21"/>
    <mergeCell ref="I22:J22"/>
    <mergeCell ref="I23:J23"/>
    <mergeCell ref="G35:H35"/>
    <mergeCell ref="I19:J19"/>
    <mergeCell ref="E18:F18"/>
    <mergeCell ref="G17:H17"/>
    <mergeCell ref="E16:F16"/>
    <mergeCell ref="I17:J17"/>
    <mergeCell ref="E17:F17"/>
    <mergeCell ref="E19:F19"/>
    <mergeCell ref="E20:F20"/>
    <mergeCell ref="G8:H8"/>
    <mergeCell ref="G11:H11"/>
    <mergeCell ref="G12:H12"/>
    <mergeCell ref="G14:H14"/>
    <mergeCell ref="G19:H19"/>
    <mergeCell ref="G20:H20"/>
    <mergeCell ref="G13:H13"/>
    <mergeCell ref="G18:H18"/>
    <mergeCell ref="C33:C34"/>
    <mergeCell ref="E31:F31"/>
    <mergeCell ref="E32:F32"/>
    <mergeCell ref="C26:D26"/>
    <mergeCell ref="E21:F21"/>
    <mergeCell ref="E22:F22"/>
    <mergeCell ref="E33:F33"/>
    <mergeCell ref="C23:D23"/>
    <mergeCell ref="C35:D35"/>
    <mergeCell ref="E23:F23"/>
    <mergeCell ref="E24:F24"/>
    <mergeCell ref="E27:F27"/>
    <mergeCell ref="E28:F28"/>
    <mergeCell ref="E29:F29"/>
    <mergeCell ref="E30:F30"/>
    <mergeCell ref="C27:C32"/>
    <mergeCell ref="C24:D24"/>
    <mergeCell ref="C25:D25"/>
    <mergeCell ref="C19:C22"/>
    <mergeCell ref="O4:X4"/>
    <mergeCell ref="Y4:AH4"/>
    <mergeCell ref="AI4:AR4"/>
    <mergeCell ref="C7:D7"/>
    <mergeCell ref="E7:F7"/>
    <mergeCell ref="G7:H7"/>
    <mergeCell ref="I7:J7"/>
    <mergeCell ref="K7:L7"/>
    <mergeCell ref="M7:N7"/>
    <mergeCell ref="O7:P7"/>
    <mergeCell ref="S7:T7"/>
    <mergeCell ref="U7:V7"/>
    <mergeCell ref="W7:X7"/>
    <mergeCell ref="Y7:Z7"/>
    <mergeCell ref="AC7:AD7"/>
    <mergeCell ref="AE7:AF7"/>
    <mergeCell ref="AG7:AH7"/>
    <mergeCell ref="AI7:AJ7"/>
    <mergeCell ref="AK7:AL7"/>
    <mergeCell ref="AM7:AN7"/>
    <mergeCell ref="AO7:AP7"/>
    <mergeCell ref="AQ7:AR7"/>
    <mergeCell ref="S6:T6"/>
    <mergeCell ref="G6:H6"/>
  </mergeCells>
  <phoneticPr fontId="0" type="noConversion"/>
  <conditionalFormatting sqref="E5:F5">
    <cfRule type="expression" dxfId="10" priority="67" stopIfTrue="1">
      <formula>LEN(E$5)=0</formula>
    </cfRule>
  </conditionalFormatting>
  <conditionalFormatting sqref="E8:AQ23 E25:AR35 E7:AR7">
    <cfRule type="expression" dxfId="9" priority="66" stopIfTrue="1">
      <formula>AND(AX7=0,AX$6&gt;0)</formula>
    </cfRule>
  </conditionalFormatting>
  <conditionalFormatting sqref="G5 AO5 I5 K5 M5 O5 Q5 S5 U5 W5 Y5 AA5 AC5 AE5 AG5 AI5 AK5 AM5 AQ5">
    <cfRule type="expression" dxfId="8" priority="2" stopIfTrue="1">
      <formula>AND(LEN(G$5)=0,AX$5&gt;0)</formula>
    </cfRule>
  </conditionalFormatting>
  <conditionalFormatting sqref="H5 AP5 J5 L5 N5 P5 R5 T5 V5 X5 Z5 AB5 AD5 AF5 AH5 AJ5 AL5 AN5 AR5">
    <cfRule type="expression" dxfId="7" priority="1" stopIfTrue="1">
      <formula>AND(LEN(H$5)=0,AX$5&gt;0)</formula>
    </cfRule>
  </conditionalFormatting>
  <conditionalFormatting sqref="C3:D4">
    <cfRule type="expression" dxfId="6" priority="72" stopIfTrue="1">
      <formula>A1=1</formula>
    </cfRule>
  </conditionalFormatting>
  <conditionalFormatting sqref="E24:AR24">
    <cfRule type="expression" dxfId="5" priority="73" stopIfTrue="1">
      <formula>AND(OR(E$23=n_r1,E$23=n_r2,E$23=n_r3),AX$24=0)</formula>
    </cfRule>
  </conditionalFormatting>
  <dataValidations count="13">
    <dataValidation type="whole" allowBlank="1" showInputMessage="1" showErrorMessage="1" sqref="U36">
      <formula1>T36</formula1>
      <formula2>100</formula2>
    </dataValidation>
    <dataValidation type="list" allowBlank="1" showInputMessage="1" showErrorMessage="1" sqref="E24:AR24">
      <formula1>danet</formula1>
    </dataValidation>
    <dataValidation type="whole" allowBlank="1" showInputMessage="1" showErrorMessage="1" sqref="E27:AR32">
      <formula1>0</formula1>
      <formula2>100</formula2>
    </dataValidation>
    <dataValidation type="list" allowBlank="1" showInputMessage="1" showErrorMessage="1" sqref="E5 AQ5 AM5 AK5 AI5 AG5 AE5 AC5 AA5 Y5 W5 U5 S5 Q5 O5 M5 K5 I5 AO5 G5">
      <formula1>BUKA</formula1>
    </dataValidation>
    <dataValidation type="list" allowBlank="1" showInputMessage="1" showErrorMessage="1" sqref="F5 AR5 AN5 AL5 AJ5 AH5 AF5 AD5 AB5 Z5 X5 V5 T5 R5 P5 N5 L5 J5 AP5 H5">
      <formula1>cifr</formula1>
    </dataValidation>
    <dataValidation type="list" allowBlank="1" showInputMessage="1" showErrorMessage="1" sqref="E11:AR14">
      <formula1>math</formula1>
    </dataValidation>
    <dataValidation type="list" allowBlank="1" showInputMessage="1" showErrorMessage="1" sqref="E23:AR23">
      <formula1>nerus</formula1>
    </dataValidation>
    <dataValidation type="list" allowBlank="1" showInputMessage="1" showErrorMessage="1" sqref="E35:AR35">
      <formula1>dzv</formula1>
    </dataValidation>
    <dataValidation type="list" allowBlank="1" showInputMessage="1" showErrorMessage="1" sqref="E15:AR18">
      <formula1>russ</formula1>
    </dataValidation>
    <dataValidation type="list" allowBlank="1" showInputMessage="1" showErrorMessage="1" sqref="E19:AR22">
      <formula1>okr</formula1>
    </dataValidation>
    <dataValidation type="whole" allowBlank="1" showInputMessage="1" showErrorMessage="1" sqref="E7:AR10">
      <formula1>0</formula1>
      <formula2>99</formula2>
    </dataValidation>
    <dataValidation type="decimal" allowBlank="1" showInputMessage="1" showErrorMessage="1" sqref="E25:AR26">
      <formula1>0</formula1>
      <formula2>100</formula2>
    </dataValidation>
    <dataValidation type="whole" allowBlank="1" showInputMessage="1" showErrorMessage="1" sqref="E33:AR34">
      <formula1>0</formula1>
      <formula2>1000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7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C18" sqref="C18"/>
    </sheetView>
  </sheetViews>
  <sheetFormatPr defaultColWidth="0" defaultRowHeight="14.25" zeroHeight="1" x14ac:dyDescent="0.2"/>
  <cols>
    <col min="1" max="1" width="6.42578125" style="1" customWidth="1"/>
    <col min="2" max="2" width="39.7109375" style="1" customWidth="1"/>
    <col min="3" max="22" width="18.5703125" style="1" customWidth="1"/>
    <col min="23" max="23" width="8.85546875" style="1" customWidth="1"/>
    <col min="24" max="24" width="8.85546875" style="1" hidden="1" customWidth="1"/>
    <col min="25" max="44" width="4.28515625" style="1" hidden="1" customWidth="1"/>
    <col min="45" max="254" width="8.85546875" style="1" hidden="1" customWidth="1"/>
    <col min="255" max="255" width="8.85546875" style="1" customWidth="1"/>
    <col min="256" max="16384" width="1.28515625" style="1" hidden="1"/>
  </cols>
  <sheetData>
    <row r="1" spans="1:134" ht="19.5" hidden="1" customHeight="1" x14ac:dyDescent="0.2">
      <c r="A1" s="1">
        <f>PRODUCT(X4,X5)</f>
        <v>1</v>
      </c>
      <c r="X1" s="1" t="s">
        <v>261</v>
      </c>
    </row>
    <row r="2" spans="1:134" ht="19.5" customHeight="1" x14ac:dyDescent="0.25">
      <c r="B2" s="104" t="str">
        <f>Инструкция!A1</f>
        <v>Всероссийские проверочные работы. 2016 г.</v>
      </c>
    </row>
    <row r="3" spans="1:134" ht="19.5" customHeight="1" x14ac:dyDescent="0.25">
      <c r="B3" s="104" t="str">
        <f>Инструкция!A2</f>
        <v>Анкета участника ВПР</v>
      </c>
    </row>
    <row r="4" spans="1:134" ht="30" customHeight="1" x14ac:dyDescent="0.2">
      <c r="B4" s="54" t="str">
        <f>IF(ISERR(A1),"Структура документа нарушена! Вы переместили ячейку. Нажмите Ctrl+Z.",IF(AND(A1=1,X6&gt;0),"Данные приняты. Перейдите на лист otchet.",IF(SUM(Y6:AR15)=0,"Вернитесь к заполнению листа Информация о классах.",IF(X4=0,"Внесены лишние данные.","Ответьте на предложенные вопросы."))))</f>
        <v>Данные приняты. Перейдите на лист otchet.</v>
      </c>
      <c r="X4" s="1">
        <f>PRODUCT(Y4:AR4)</f>
        <v>1</v>
      </c>
      <c r="Y4" s="1">
        <f>IF(AND(Y6=0,SUM(Y7:Y18)&gt;0),0,1)</f>
        <v>1</v>
      </c>
      <c r="Z4" s="1">
        <f t="shared" ref="Z4:AR4" si="0">IF(AND(Z6=0,SUM(Z7:Z18)&gt;0),0,1)</f>
        <v>1</v>
      </c>
      <c r="AA4" s="1">
        <f t="shared" si="0"/>
        <v>1</v>
      </c>
      <c r="AB4" s="1">
        <f t="shared" si="0"/>
        <v>1</v>
      </c>
      <c r="AC4" s="1">
        <f t="shared" si="0"/>
        <v>1</v>
      </c>
      <c r="AD4" s="1">
        <f t="shared" si="0"/>
        <v>1</v>
      </c>
      <c r="AE4" s="1">
        <f t="shared" si="0"/>
        <v>1</v>
      </c>
      <c r="AF4" s="1">
        <f t="shared" si="0"/>
        <v>1</v>
      </c>
      <c r="AG4" s="1">
        <f t="shared" si="0"/>
        <v>1</v>
      </c>
      <c r="AH4" s="1">
        <f t="shared" si="0"/>
        <v>1</v>
      </c>
      <c r="AI4" s="1">
        <f t="shared" si="0"/>
        <v>1</v>
      </c>
      <c r="AJ4" s="1">
        <f t="shared" si="0"/>
        <v>1</v>
      </c>
      <c r="AK4" s="1">
        <f t="shared" si="0"/>
        <v>1</v>
      </c>
      <c r="AL4" s="1">
        <f t="shared" si="0"/>
        <v>1</v>
      </c>
      <c r="AM4" s="1">
        <f t="shared" si="0"/>
        <v>1</v>
      </c>
      <c r="AN4" s="1">
        <f t="shared" si="0"/>
        <v>1</v>
      </c>
      <c r="AO4" s="1">
        <f t="shared" si="0"/>
        <v>1</v>
      </c>
      <c r="AP4" s="1">
        <f t="shared" si="0"/>
        <v>1</v>
      </c>
      <c r="AQ4" s="1">
        <f t="shared" si="0"/>
        <v>1</v>
      </c>
      <c r="AR4" s="1">
        <f t="shared" si="0"/>
        <v>1</v>
      </c>
      <c r="EB4" s="1" t="s">
        <v>250</v>
      </c>
      <c r="EC4" s="1" t="s">
        <v>251</v>
      </c>
      <c r="ED4" s="1" t="s">
        <v>253</v>
      </c>
    </row>
    <row r="5" spans="1:134" ht="15.75" thickBot="1" x14ac:dyDescent="0.3">
      <c r="B5" s="51" t="s">
        <v>240</v>
      </c>
      <c r="X5" s="1">
        <f>PRODUCT(Y5:AR5)</f>
        <v>1</v>
      </c>
      <c r="Y5" s="1">
        <f>IF(AND(PRODUCT(Y6:Y18)=0,SUM(Y6:Y18)=0),1,PRODUCT(Y6:Y18))</f>
        <v>1</v>
      </c>
      <c r="Z5" s="1">
        <f t="shared" ref="Z5:AR5" si="1">IF(AND(PRODUCT(Z6:Z18)=0,SUM(Z6:Z18)=0),1,PRODUCT(Z6:Z18))</f>
        <v>1</v>
      </c>
      <c r="AA5" s="1">
        <f t="shared" si="1"/>
        <v>1</v>
      </c>
      <c r="AB5" s="1">
        <f t="shared" si="1"/>
        <v>1</v>
      </c>
      <c r="AC5" s="1">
        <f t="shared" si="1"/>
        <v>1</v>
      </c>
      <c r="AD5" s="1">
        <f t="shared" si="1"/>
        <v>1</v>
      </c>
      <c r="AE5" s="1">
        <f t="shared" si="1"/>
        <v>1</v>
      </c>
      <c r="AF5" s="1">
        <f t="shared" si="1"/>
        <v>1</v>
      </c>
      <c r="AG5" s="1">
        <f t="shared" si="1"/>
        <v>1</v>
      </c>
      <c r="AH5" s="1">
        <f t="shared" si="1"/>
        <v>1</v>
      </c>
      <c r="AI5" s="1">
        <f t="shared" si="1"/>
        <v>1</v>
      </c>
      <c r="AJ5" s="1">
        <f t="shared" si="1"/>
        <v>1</v>
      </c>
      <c r="AK5" s="1">
        <f t="shared" si="1"/>
        <v>1</v>
      </c>
      <c r="AL5" s="1">
        <f t="shared" si="1"/>
        <v>1</v>
      </c>
      <c r="AM5" s="1">
        <f t="shared" si="1"/>
        <v>1</v>
      </c>
      <c r="AN5" s="1">
        <f t="shared" si="1"/>
        <v>1</v>
      </c>
      <c r="AO5" s="1">
        <f t="shared" si="1"/>
        <v>1</v>
      </c>
      <c r="AP5" s="1">
        <f t="shared" si="1"/>
        <v>1</v>
      </c>
      <c r="AQ5" s="1">
        <f t="shared" si="1"/>
        <v>1</v>
      </c>
      <c r="AR5" s="1">
        <f t="shared" si="1"/>
        <v>1</v>
      </c>
      <c r="EB5" s="1" t="s">
        <v>252</v>
      </c>
      <c r="EC5" s="1">
        <v>2</v>
      </c>
      <c r="ED5" s="1" t="s">
        <v>254</v>
      </c>
    </row>
    <row r="6" spans="1:134" ht="26.25" customHeight="1" thickBot="1" x14ac:dyDescent="0.25">
      <c r="B6" s="84" t="s">
        <v>241</v>
      </c>
      <c r="C6" s="85" t="str">
        <f>'Информация о классах'!E6</f>
        <v>4 (А)</v>
      </c>
      <c r="D6" s="85" t="str">
        <f>'Информация о классах'!G6</f>
        <v>4 (Б)</v>
      </c>
      <c r="E6" s="85" t="str">
        <f>'Информация о классах'!I6</f>
        <v>4 (В)</v>
      </c>
      <c r="F6" s="85" t="str">
        <f>'Информация о классах'!K6</f>
        <v/>
      </c>
      <c r="G6" s="85" t="str">
        <f>'Информация о классах'!M6</f>
        <v/>
      </c>
      <c r="H6" s="85" t="str">
        <f>'Информация о классах'!O6</f>
        <v/>
      </c>
      <c r="I6" s="85" t="str">
        <f>'Информация о классах'!Q6</f>
        <v/>
      </c>
      <c r="J6" s="85" t="str">
        <f>'Информация о классах'!S6</f>
        <v/>
      </c>
      <c r="K6" s="85" t="str">
        <f>'Информация о классах'!U6</f>
        <v/>
      </c>
      <c r="L6" s="85" t="str">
        <f>'Информация о классах'!W6</f>
        <v/>
      </c>
      <c r="M6" s="85" t="str">
        <f>'Информация о классах'!Y6</f>
        <v/>
      </c>
      <c r="N6" s="85" t="str">
        <f>'Информация о классах'!AA6</f>
        <v/>
      </c>
      <c r="O6" s="85" t="str">
        <f>'Информация о классах'!AC6</f>
        <v/>
      </c>
      <c r="P6" s="85" t="str">
        <f>'Информация о классах'!AE6</f>
        <v/>
      </c>
      <c r="Q6" s="85" t="str">
        <f>'Информация о классах'!AG6</f>
        <v/>
      </c>
      <c r="R6" s="85" t="str">
        <f>'Информация о классах'!AI6</f>
        <v/>
      </c>
      <c r="S6" s="85" t="str">
        <f>'Информация о классах'!AK6</f>
        <v/>
      </c>
      <c r="T6" s="85" t="str">
        <f>'Информация о классах'!AM6</f>
        <v/>
      </c>
      <c r="U6" s="85" t="str">
        <f>'Информация о классах'!AO6</f>
        <v/>
      </c>
      <c r="V6" s="85" t="str">
        <f>'Информация о классах'!AQ6</f>
        <v/>
      </c>
      <c r="X6" s="1">
        <f>IF(SUM(Y7:AR18)&gt;0,1,0)</f>
        <v>1</v>
      </c>
      <c r="Y6" s="11">
        <f>IF(LEN(C6)&gt;0,1,0)</f>
        <v>1</v>
      </c>
      <c r="Z6" s="11">
        <f t="shared" ref="Z6:AN15" si="2">IF(LEN(D6)&gt;0,1,0)</f>
        <v>1</v>
      </c>
      <c r="AA6" s="11">
        <f t="shared" si="2"/>
        <v>1</v>
      </c>
      <c r="AB6" s="11">
        <f t="shared" si="2"/>
        <v>0</v>
      </c>
      <c r="AC6" s="11">
        <f t="shared" si="2"/>
        <v>0</v>
      </c>
      <c r="AD6" s="11">
        <f t="shared" si="2"/>
        <v>0</v>
      </c>
      <c r="AE6" s="11">
        <f t="shared" si="2"/>
        <v>0</v>
      </c>
      <c r="AF6" s="11">
        <f t="shared" si="2"/>
        <v>0</v>
      </c>
      <c r="AG6" s="11">
        <f t="shared" si="2"/>
        <v>0</v>
      </c>
      <c r="AH6" s="11">
        <f t="shared" si="2"/>
        <v>0</v>
      </c>
      <c r="AI6" s="11">
        <f t="shared" si="2"/>
        <v>0</v>
      </c>
      <c r="AJ6" s="11">
        <f t="shared" si="2"/>
        <v>0</v>
      </c>
      <c r="AK6" s="11">
        <f t="shared" si="2"/>
        <v>0</v>
      </c>
      <c r="AL6" s="11">
        <f t="shared" si="2"/>
        <v>0</v>
      </c>
      <c r="AM6" s="11">
        <f t="shared" si="2"/>
        <v>0</v>
      </c>
      <c r="AN6" s="11">
        <f t="shared" si="2"/>
        <v>0</v>
      </c>
      <c r="AO6" s="11">
        <f>IF(LEN(S6)&gt;0,1,0)</f>
        <v>0</v>
      </c>
      <c r="AP6" s="11">
        <f t="shared" ref="AP6:AP15" si="3">IF(LEN(T6)&gt;0,1,0)</f>
        <v>0</v>
      </c>
      <c r="AQ6" s="11">
        <f t="shared" ref="AQ6:AQ15" si="4">IF(LEN(U6)&gt;0,1,0)</f>
        <v>0</v>
      </c>
      <c r="AR6" s="11">
        <f t="shared" ref="AR6:AR15" si="5">IF(LEN(V6)&gt;0,1,0)</f>
        <v>0</v>
      </c>
      <c r="EC6" s="1">
        <v>3</v>
      </c>
      <c r="ED6" s="1" t="s">
        <v>255</v>
      </c>
    </row>
    <row r="7" spans="1:134" s="11" customFormat="1" ht="29.25" customHeight="1" x14ac:dyDescent="0.2">
      <c r="B7" s="88" t="s">
        <v>242</v>
      </c>
      <c r="C7" s="89">
        <v>29</v>
      </c>
      <c r="D7" s="89">
        <v>15</v>
      </c>
      <c r="E7" s="89">
        <v>3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Y7" s="11">
        <f>IF(LEN(C7)&gt;0,1,0)</f>
        <v>1</v>
      </c>
      <c r="Z7" s="11">
        <f t="shared" si="2"/>
        <v>1</v>
      </c>
      <c r="AA7" s="11">
        <f t="shared" si="2"/>
        <v>1</v>
      </c>
      <c r="AB7" s="11">
        <f t="shared" si="2"/>
        <v>0</v>
      </c>
      <c r="AC7" s="11">
        <f t="shared" si="2"/>
        <v>0</v>
      </c>
      <c r="AD7" s="11">
        <f t="shared" si="2"/>
        <v>0</v>
      </c>
      <c r="AE7" s="11">
        <f t="shared" si="2"/>
        <v>0</v>
      </c>
      <c r="AF7" s="11">
        <f t="shared" si="2"/>
        <v>0</v>
      </c>
      <c r="AG7" s="11">
        <f t="shared" si="2"/>
        <v>0</v>
      </c>
      <c r="AH7" s="11">
        <f t="shared" si="2"/>
        <v>0</v>
      </c>
      <c r="AI7" s="11">
        <f t="shared" si="2"/>
        <v>0</v>
      </c>
      <c r="AJ7" s="11">
        <f t="shared" si="2"/>
        <v>0</v>
      </c>
      <c r="AK7" s="11">
        <f t="shared" si="2"/>
        <v>0</v>
      </c>
      <c r="AL7" s="11">
        <f t="shared" si="2"/>
        <v>0</v>
      </c>
      <c r="AM7" s="11">
        <f t="shared" si="2"/>
        <v>0</v>
      </c>
      <c r="AN7" s="11">
        <f t="shared" si="2"/>
        <v>0</v>
      </c>
      <c r="AO7" s="11">
        <f>IF(LEN(S7)&gt;0,1,0)</f>
        <v>0</v>
      </c>
      <c r="AP7" s="11">
        <f t="shared" si="3"/>
        <v>0</v>
      </c>
      <c r="AQ7" s="11">
        <f t="shared" si="4"/>
        <v>0</v>
      </c>
      <c r="AR7" s="11">
        <f t="shared" si="5"/>
        <v>0</v>
      </c>
      <c r="EC7" s="11">
        <v>4</v>
      </c>
    </row>
    <row r="8" spans="1:134" s="11" customFormat="1" ht="26.25" customHeight="1" x14ac:dyDescent="0.2">
      <c r="B8" s="90" t="s">
        <v>243</v>
      </c>
      <c r="C8" s="91">
        <v>50</v>
      </c>
      <c r="D8" s="91">
        <v>53</v>
      </c>
      <c r="E8" s="91">
        <v>25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Y8" s="11">
        <f t="shared" ref="Y8:Y15" si="6">IF(LEN(C8)&gt;0,1,0)</f>
        <v>1</v>
      </c>
      <c r="Z8" s="11">
        <f t="shared" si="2"/>
        <v>1</v>
      </c>
      <c r="AA8" s="11">
        <f t="shared" si="2"/>
        <v>1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ref="AO8:AO15" si="7">IF(LEN(S8)&gt;0,1,0)</f>
        <v>0</v>
      </c>
      <c r="AP8" s="11">
        <f t="shared" si="3"/>
        <v>0</v>
      </c>
      <c r="AQ8" s="11">
        <f t="shared" si="4"/>
        <v>0</v>
      </c>
      <c r="AR8" s="11">
        <f t="shared" si="5"/>
        <v>0</v>
      </c>
    </row>
    <row r="9" spans="1:134" s="11" customFormat="1" ht="42" customHeight="1" x14ac:dyDescent="0.2">
      <c r="B9" s="92" t="s">
        <v>266</v>
      </c>
      <c r="C9" s="91">
        <v>4</v>
      </c>
      <c r="D9" s="91">
        <v>4</v>
      </c>
      <c r="E9" s="91">
        <v>4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Y9" s="11">
        <f t="shared" si="6"/>
        <v>1</v>
      </c>
      <c r="Z9" s="11">
        <f t="shared" si="2"/>
        <v>1</v>
      </c>
      <c r="AA9" s="11">
        <f t="shared" si="2"/>
        <v>1</v>
      </c>
      <c r="AB9" s="11">
        <f t="shared" si="2"/>
        <v>0</v>
      </c>
      <c r="AC9" s="11">
        <f t="shared" si="2"/>
        <v>0</v>
      </c>
      <c r="AD9" s="11">
        <f t="shared" si="2"/>
        <v>0</v>
      </c>
      <c r="AE9" s="11">
        <f t="shared" si="2"/>
        <v>0</v>
      </c>
      <c r="AF9" s="11">
        <f t="shared" si="2"/>
        <v>0</v>
      </c>
      <c r="AG9" s="11">
        <f t="shared" si="2"/>
        <v>0</v>
      </c>
      <c r="AH9" s="11">
        <f t="shared" si="2"/>
        <v>0</v>
      </c>
      <c r="AI9" s="11">
        <f t="shared" si="2"/>
        <v>0</v>
      </c>
      <c r="AJ9" s="11">
        <f t="shared" si="2"/>
        <v>0</v>
      </c>
      <c r="AK9" s="11">
        <f t="shared" si="2"/>
        <v>0</v>
      </c>
      <c r="AL9" s="11">
        <f t="shared" si="2"/>
        <v>0</v>
      </c>
      <c r="AM9" s="11">
        <f t="shared" si="2"/>
        <v>0</v>
      </c>
      <c r="AN9" s="11">
        <f t="shared" si="2"/>
        <v>0</v>
      </c>
      <c r="AO9" s="11">
        <f t="shared" si="7"/>
        <v>0</v>
      </c>
      <c r="AP9" s="11">
        <f t="shared" si="3"/>
        <v>0</v>
      </c>
      <c r="AQ9" s="11">
        <f t="shared" si="4"/>
        <v>0</v>
      </c>
      <c r="AR9" s="11">
        <f t="shared" si="5"/>
        <v>0</v>
      </c>
    </row>
    <row r="10" spans="1:134" s="11" customFormat="1" ht="26.25" customHeight="1" x14ac:dyDescent="0.2">
      <c r="B10" s="90" t="s">
        <v>244</v>
      </c>
      <c r="C10" s="93" t="s">
        <v>252</v>
      </c>
      <c r="D10" s="93" t="s">
        <v>252</v>
      </c>
      <c r="E10" s="93" t="s">
        <v>252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Y10" s="11">
        <f t="shared" si="6"/>
        <v>1</v>
      </c>
      <c r="Z10" s="11">
        <f t="shared" si="2"/>
        <v>1</v>
      </c>
      <c r="AA10" s="11">
        <f t="shared" si="2"/>
        <v>1</v>
      </c>
      <c r="AB10" s="11">
        <f t="shared" si="2"/>
        <v>0</v>
      </c>
      <c r="AC10" s="11">
        <f t="shared" si="2"/>
        <v>0</v>
      </c>
      <c r="AD10" s="11">
        <f t="shared" si="2"/>
        <v>0</v>
      </c>
      <c r="AE10" s="11">
        <f t="shared" si="2"/>
        <v>0</v>
      </c>
      <c r="AF10" s="11">
        <f t="shared" si="2"/>
        <v>0</v>
      </c>
      <c r="AG10" s="11">
        <f t="shared" si="2"/>
        <v>0</v>
      </c>
      <c r="AH10" s="11">
        <f t="shared" si="2"/>
        <v>0</v>
      </c>
      <c r="AI10" s="11">
        <f t="shared" si="2"/>
        <v>0</v>
      </c>
      <c r="AJ10" s="11">
        <f t="shared" si="2"/>
        <v>0</v>
      </c>
      <c r="AK10" s="11">
        <f t="shared" si="2"/>
        <v>0</v>
      </c>
      <c r="AL10" s="11">
        <f t="shared" si="2"/>
        <v>0</v>
      </c>
      <c r="AM10" s="11">
        <f t="shared" si="2"/>
        <v>0</v>
      </c>
      <c r="AN10" s="11">
        <f t="shared" si="2"/>
        <v>0</v>
      </c>
      <c r="AO10" s="11">
        <f t="shared" si="7"/>
        <v>0</v>
      </c>
      <c r="AP10" s="11">
        <f t="shared" si="3"/>
        <v>0</v>
      </c>
      <c r="AQ10" s="11">
        <f t="shared" si="4"/>
        <v>0</v>
      </c>
      <c r="AR10" s="11">
        <f t="shared" si="5"/>
        <v>0</v>
      </c>
    </row>
    <row r="11" spans="1:134" s="11" customFormat="1" ht="41.25" customHeight="1" x14ac:dyDescent="0.2">
      <c r="B11" s="92" t="s">
        <v>245</v>
      </c>
      <c r="C11" s="93" t="s">
        <v>255</v>
      </c>
      <c r="D11" s="93" t="s">
        <v>382</v>
      </c>
      <c r="E11" s="93" t="s">
        <v>255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Y11" s="11">
        <f t="shared" si="6"/>
        <v>1</v>
      </c>
      <c r="Z11" s="11">
        <f t="shared" si="2"/>
        <v>1</v>
      </c>
      <c r="AA11" s="11">
        <f t="shared" si="2"/>
        <v>1</v>
      </c>
      <c r="AB11" s="11">
        <f t="shared" si="2"/>
        <v>0</v>
      </c>
      <c r="AC11" s="11">
        <f t="shared" si="2"/>
        <v>0</v>
      </c>
      <c r="AD11" s="11">
        <f t="shared" si="2"/>
        <v>0</v>
      </c>
      <c r="AE11" s="11">
        <f t="shared" si="2"/>
        <v>0</v>
      </c>
      <c r="AF11" s="11">
        <f t="shared" si="2"/>
        <v>0</v>
      </c>
      <c r="AG11" s="11">
        <f t="shared" si="2"/>
        <v>0</v>
      </c>
      <c r="AH11" s="11">
        <f t="shared" si="2"/>
        <v>0</v>
      </c>
      <c r="AI11" s="11">
        <f t="shared" si="2"/>
        <v>0</v>
      </c>
      <c r="AJ11" s="11">
        <f t="shared" si="2"/>
        <v>0</v>
      </c>
      <c r="AK11" s="11">
        <f t="shared" si="2"/>
        <v>0</v>
      </c>
      <c r="AL11" s="11">
        <f t="shared" si="2"/>
        <v>0</v>
      </c>
      <c r="AM11" s="11">
        <f t="shared" si="2"/>
        <v>0</v>
      </c>
      <c r="AN11" s="11">
        <f t="shared" si="2"/>
        <v>0</v>
      </c>
      <c r="AO11" s="11">
        <f t="shared" si="7"/>
        <v>0</v>
      </c>
      <c r="AP11" s="11">
        <f t="shared" si="3"/>
        <v>0</v>
      </c>
      <c r="AQ11" s="11">
        <f t="shared" si="4"/>
        <v>0</v>
      </c>
      <c r="AR11" s="11">
        <f t="shared" si="5"/>
        <v>0</v>
      </c>
    </row>
    <row r="12" spans="1:134" s="11" customFormat="1" ht="75" customHeight="1" x14ac:dyDescent="0.2">
      <c r="B12" s="92" t="s">
        <v>246</v>
      </c>
      <c r="C12" s="91">
        <v>30</v>
      </c>
      <c r="D12" s="91">
        <v>32</v>
      </c>
      <c r="E12" s="91">
        <v>24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Y12" s="11">
        <f t="shared" si="6"/>
        <v>1</v>
      </c>
      <c r="Z12" s="11">
        <f t="shared" si="2"/>
        <v>1</v>
      </c>
      <c r="AA12" s="11">
        <f t="shared" si="2"/>
        <v>1</v>
      </c>
      <c r="AB12" s="11">
        <f t="shared" si="2"/>
        <v>0</v>
      </c>
      <c r="AC12" s="11">
        <f t="shared" si="2"/>
        <v>0</v>
      </c>
      <c r="AD12" s="11">
        <f t="shared" si="2"/>
        <v>0</v>
      </c>
      <c r="AE12" s="11">
        <f t="shared" si="2"/>
        <v>0</v>
      </c>
      <c r="AF12" s="11">
        <f t="shared" si="2"/>
        <v>0</v>
      </c>
      <c r="AG12" s="11">
        <f t="shared" si="2"/>
        <v>0</v>
      </c>
      <c r="AH12" s="11">
        <f t="shared" si="2"/>
        <v>0</v>
      </c>
      <c r="AI12" s="11">
        <f t="shared" si="2"/>
        <v>0</v>
      </c>
      <c r="AJ12" s="11">
        <f t="shared" si="2"/>
        <v>0</v>
      </c>
      <c r="AK12" s="11">
        <f t="shared" si="2"/>
        <v>0</v>
      </c>
      <c r="AL12" s="11">
        <f t="shared" si="2"/>
        <v>0</v>
      </c>
      <c r="AM12" s="11">
        <f t="shared" si="2"/>
        <v>0</v>
      </c>
      <c r="AN12" s="11">
        <f t="shared" si="2"/>
        <v>0</v>
      </c>
      <c r="AO12" s="11">
        <f t="shared" si="7"/>
        <v>0</v>
      </c>
      <c r="AP12" s="11">
        <f t="shared" si="3"/>
        <v>0</v>
      </c>
      <c r="AQ12" s="11">
        <f t="shared" si="4"/>
        <v>0</v>
      </c>
      <c r="AR12" s="11">
        <f t="shared" si="5"/>
        <v>0</v>
      </c>
    </row>
    <row r="13" spans="1:134" s="11" customFormat="1" ht="75" customHeight="1" x14ac:dyDescent="0.2">
      <c r="B13" s="92" t="s">
        <v>247</v>
      </c>
      <c r="C13" s="91">
        <v>0</v>
      </c>
      <c r="D13" s="91">
        <v>0</v>
      </c>
      <c r="E13" s="91">
        <v>0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Y13" s="11">
        <f t="shared" si="6"/>
        <v>1</v>
      </c>
      <c r="Z13" s="11">
        <f t="shared" si="2"/>
        <v>1</v>
      </c>
      <c r="AA13" s="11">
        <f t="shared" si="2"/>
        <v>1</v>
      </c>
      <c r="AB13" s="11">
        <f t="shared" si="2"/>
        <v>0</v>
      </c>
      <c r="AC13" s="11">
        <f t="shared" si="2"/>
        <v>0</v>
      </c>
      <c r="AD13" s="11">
        <f t="shared" si="2"/>
        <v>0</v>
      </c>
      <c r="AE13" s="11">
        <f t="shared" si="2"/>
        <v>0</v>
      </c>
      <c r="AF13" s="11">
        <f t="shared" si="2"/>
        <v>0</v>
      </c>
      <c r="AG13" s="11">
        <f t="shared" si="2"/>
        <v>0</v>
      </c>
      <c r="AH13" s="11">
        <f t="shared" si="2"/>
        <v>0</v>
      </c>
      <c r="AI13" s="11">
        <f t="shared" si="2"/>
        <v>0</v>
      </c>
      <c r="AJ13" s="11">
        <f t="shared" si="2"/>
        <v>0</v>
      </c>
      <c r="AK13" s="11">
        <f t="shared" si="2"/>
        <v>0</v>
      </c>
      <c r="AL13" s="11">
        <f t="shared" si="2"/>
        <v>0</v>
      </c>
      <c r="AM13" s="11">
        <f t="shared" si="2"/>
        <v>0</v>
      </c>
      <c r="AN13" s="11">
        <f t="shared" si="2"/>
        <v>0</v>
      </c>
      <c r="AO13" s="11">
        <f t="shared" si="7"/>
        <v>0</v>
      </c>
      <c r="AP13" s="11">
        <f t="shared" si="3"/>
        <v>0</v>
      </c>
      <c r="AQ13" s="11">
        <f t="shared" si="4"/>
        <v>0</v>
      </c>
      <c r="AR13" s="11">
        <f t="shared" si="5"/>
        <v>0</v>
      </c>
    </row>
    <row r="14" spans="1:134" ht="93.75" customHeight="1" x14ac:dyDescent="0.2">
      <c r="B14" s="92" t="s">
        <v>248</v>
      </c>
      <c r="C14" s="91">
        <v>0</v>
      </c>
      <c r="D14" s="91">
        <v>0</v>
      </c>
      <c r="E14" s="91">
        <v>0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Y14" s="11">
        <f t="shared" si="6"/>
        <v>1</v>
      </c>
      <c r="Z14" s="11">
        <f t="shared" si="2"/>
        <v>1</v>
      </c>
      <c r="AA14" s="11">
        <f t="shared" si="2"/>
        <v>1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si="2"/>
        <v>0</v>
      </c>
      <c r="AJ14" s="11">
        <f t="shared" si="2"/>
        <v>0</v>
      </c>
      <c r="AK14" s="11">
        <f t="shared" si="2"/>
        <v>0</v>
      </c>
      <c r="AL14" s="11">
        <f t="shared" si="2"/>
        <v>0</v>
      </c>
      <c r="AM14" s="11">
        <f t="shared" si="2"/>
        <v>0</v>
      </c>
      <c r="AN14" s="11">
        <f t="shared" si="2"/>
        <v>0</v>
      </c>
      <c r="AO14" s="11">
        <f t="shared" si="7"/>
        <v>0</v>
      </c>
      <c r="AP14" s="11">
        <f t="shared" si="3"/>
        <v>0</v>
      </c>
      <c r="AQ14" s="11">
        <f t="shared" si="4"/>
        <v>0</v>
      </c>
      <c r="AR14" s="11">
        <f t="shared" si="5"/>
        <v>0</v>
      </c>
    </row>
    <row r="15" spans="1:134" ht="48.75" customHeight="1" x14ac:dyDescent="0.2">
      <c r="B15" s="94" t="s">
        <v>249</v>
      </c>
      <c r="C15" s="91">
        <v>0</v>
      </c>
      <c r="D15" s="91">
        <v>0</v>
      </c>
      <c r="E15" s="91">
        <v>0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Y15" s="11">
        <f t="shared" si="6"/>
        <v>1</v>
      </c>
      <c r="Z15" s="11">
        <f t="shared" si="2"/>
        <v>1</v>
      </c>
      <c r="AA15" s="11">
        <f t="shared" si="2"/>
        <v>1</v>
      </c>
      <c r="AB15" s="11">
        <f t="shared" si="2"/>
        <v>0</v>
      </c>
      <c r="AC15" s="11">
        <f t="shared" si="2"/>
        <v>0</v>
      </c>
      <c r="AD15" s="11">
        <f t="shared" si="2"/>
        <v>0</v>
      </c>
      <c r="AE15" s="11">
        <f t="shared" si="2"/>
        <v>0</v>
      </c>
      <c r="AF15" s="11">
        <f t="shared" si="2"/>
        <v>0</v>
      </c>
      <c r="AG15" s="11">
        <f t="shared" si="2"/>
        <v>0</v>
      </c>
      <c r="AH15" s="11">
        <f t="shared" si="2"/>
        <v>0</v>
      </c>
      <c r="AI15" s="11">
        <f t="shared" si="2"/>
        <v>0</v>
      </c>
      <c r="AJ15" s="11">
        <f t="shared" si="2"/>
        <v>0</v>
      </c>
      <c r="AK15" s="11">
        <f t="shared" si="2"/>
        <v>0</v>
      </c>
      <c r="AL15" s="11">
        <f t="shared" si="2"/>
        <v>0</v>
      </c>
      <c r="AM15" s="11">
        <f t="shared" si="2"/>
        <v>0</v>
      </c>
      <c r="AN15" s="11">
        <f t="shared" si="2"/>
        <v>0</v>
      </c>
      <c r="AO15" s="11">
        <f t="shared" si="7"/>
        <v>0</v>
      </c>
      <c r="AP15" s="11">
        <f t="shared" si="3"/>
        <v>0</v>
      </c>
      <c r="AQ15" s="11">
        <f t="shared" si="4"/>
        <v>0</v>
      </c>
      <c r="AR15" s="11">
        <f t="shared" si="5"/>
        <v>0</v>
      </c>
    </row>
    <row r="16" spans="1:134" ht="105" customHeight="1" x14ac:dyDescent="0.2">
      <c r="B16" s="92" t="s">
        <v>318</v>
      </c>
      <c r="C16" s="93" t="s">
        <v>319</v>
      </c>
      <c r="D16" s="93" t="s">
        <v>319</v>
      </c>
      <c r="E16" s="93" t="s">
        <v>319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Y16" s="11">
        <f t="shared" ref="Y16:AR16" si="8">IF(LEN(C16)&gt;0,1,0)</f>
        <v>1</v>
      </c>
      <c r="Z16" s="11">
        <f t="shared" si="8"/>
        <v>1</v>
      </c>
      <c r="AA16" s="11">
        <f t="shared" si="8"/>
        <v>1</v>
      </c>
      <c r="AB16" s="11">
        <f t="shared" si="8"/>
        <v>0</v>
      </c>
      <c r="AC16" s="11">
        <f t="shared" si="8"/>
        <v>0</v>
      </c>
      <c r="AD16" s="11">
        <f t="shared" si="8"/>
        <v>0</v>
      </c>
      <c r="AE16" s="11">
        <f t="shared" si="8"/>
        <v>0</v>
      </c>
      <c r="AF16" s="11">
        <f t="shared" si="8"/>
        <v>0</v>
      </c>
      <c r="AG16" s="11">
        <f t="shared" si="8"/>
        <v>0</v>
      </c>
      <c r="AH16" s="11">
        <f t="shared" si="8"/>
        <v>0</v>
      </c>
      <c r="AI16" s="11">
        <f t="shared" si="8"/>
        <v>0</v>
      </c>
      <c r="AJ16" s="11">
        <f t="shared" si="8"/>
        <v>0</v>
      </c>
      <c r="AK16" s="11">
        <f t="shared" si="8"/>
        <v>0</v>
      </c>
      <c r="AL16" s="11">
        <f t="shared" si="8"/>
        <v>0</v>
      </c>
      <c r="AM16" s="11">
        <f t="shared" si="8"/>
        <v>0</v>
      </c>
      <c r="AN16" s="11">
        <f t="shared" si="8"/>
        <v>0</v>
      </c>
      <c r="AO16" s="11">
        <f t="shared" si="8"/>
        <v>0</v>
      </c>
      <c r="AP16" s="11">
        <f t="shared" si="8"/>
        <v>0</v>
      </c>
      <c r="AQ16" s="11">
        <f t="shared" si="8"/>
        <v>0</v>
      </c>
      <c r="AR16" s="11">
        <f t="shared" si="8"/>
        <v>0</v>
      </c>
    </row>
    <row r="17" spans="2:44" ht="96.75" customHeight="1" x14ac:dyDescent="0.2">
      <c r="B17" s="86" t="s">
        <v>388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Y17" s="1">
        <f>IF(SUM(Y19:Y25)&gt;0,1,0)</f>
        <v>1</v>
      </c>
      <c r="Z17" s="1">
        <f t="shared" ref="Z17:AR17" si="9">IF(SUM(Z19:Z25)&gt;0,1,0)</f>
        <v>1</v>
      </c>
      <c r="AA17" s="1">
        <f t="shared" si="9"/>
        <v>1</v>
      </c>
      <c r="AB17" s="1">
        <f t="shared" si="9"/>
        <v>0</v>
      </c>
      <c r="AC17" s="1">
        <f t="shared" si="9"/>
        <v>0</v>
      </c>
      <c r="AD17" s="1">
        <f t="shared" si="9"/>
        <v>0</v>
      </c>
      <c r="AE17" s="1">
        <f t="shared" si="9"/>
        <v>0</v>
      </c>
      <c r="AF17" s="1">
        <f t="shared" si="9"/>
        <v>0</v>
      </c>
      <c r="AG17" s="1">
        <f t="shared" si="9"/>
        <v>0</v>
      </c>
      <c r="AH17" s="1">
        <f t="shared" si="9"/>
        <v>0</v>
      </c>
      <c r="AI17" s="1">
        <f t="shared" si="9"/>
        <v>0</v>
      </c>
      <c r="AJ17" s="1">
        <f t="shared" si="9"/>
        <v>0</v>
      </c>
      <c r="AK17" s="1">
        <f t="shared" si="9"/>
        <v>0</v>
      </c>
      <c r="AL17" s="1">
        <f t="shared" si="9"/>
        <v>0</v>
      </c>
      <c r="AM17" s="1">
        <f t="shared" si="9"/>
        <v>0</v>
      </c>
      <c r="AN17" s="1">
        <f t="shared" si="9"/>
        <v>0</v>
      </c>
      <c r="AO17" s="1">
        <f t="shared" si="9"/>
        <v>0</v>
      </c>
      <c r="AP17" s="1">
        <f t="shared" si="9"/>
        <v>0</v>
      </c>
      <c r="AQ17" s="1">
        <f t="shared" si="9"/>
        <v>0</v>
      </c>
      <c r="AR17" s="1">
        <f t="shared" si="9"/>
        <v>0</v>
      </c>
    </row>
    <row r="18" spans="2:44" ht="42.75" x14ac:dyDescent="0.2">
      <c r="B18" s="83" t="s">
        <v>321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Y18" s="11">
        <f t="shared" ref="Y18:AR18" si="10">IF(LEN(C25)&gt;0,1,0)</f>
        <v>1</v>
      </c>
      <c r="Z18" s="11">
        <f t="shared" si="10"/>
        <v>1</v>
      </c>
      <c r="AA18" s="11">
        <f t="shared" si="10"/>
        <v>1</v>
      </c>
      <c r="AB18" s="11">
        <f t="shared" si="10"/>
        <v>0</v>
      </c>
      <c r="AC18" s="11">
        <f t="shared" si="10"/>
        <v>0</v>
      </c>
      <c r="AD18" s="11">
        <f t="shared" si="10"/>
        <v>0</v>
      </c>
      <c r="AE18" s="11">
        <f t="shared" si="10"/>
        <v>0</v>
      </c>
      <c r="AF18" s="11">
        <f t="shared" si="10"/>
        <v>0</v>
      </c>
      <c r="AG18" s="11">
        <f t="shared" si="10"/>
        <v>0</v>
      </c>
      <c r="AH18" s="11">
        <f t="shared" si="10"/>
        <v>0</v>
      </c>
      <c r="AI18" s="11">
        <f t="shared" si="10"/>
        <v>0</v>
      </c>
      <c r="AJ18" s="11">
        <f t="shared" si="10"/>
        <v>0</v>
      </c>
      <c r="AK18" s="11">
        <f t="shared" si="10"/>
        <v>0</v>
      </c>
      <c r="AL18" s="11">
        <f t="shared" si="10"/>
        <v>0</v>
      </c>
      <c r="AM18" s="11">
        <f t="shared" si="10"/>
        <v>0</v>
      </c>
      <c r="AN18" s="11">
        <f t="shared" si="10"/>
        <v>0</v>
      </c>
      <c r="AO18" s="11">
        <f t="shared" si="10"/>
        <v>0</v>
      </c>
      <c r="AP18" s="11">
        <f t="shared" si="10"/>
        <v>0</v>
      </c>
      <c r="AQ18" s="11">
        <f t="shared" si="10"/>
        <v>0</v>
      </c>
      <c r="AR18" s="11">
        <f t="shared" si="10"/>
        <v>0</v>
      </c>
    </row>
    <row r="19" spans="2:44" ht="28.5" x14ac:dyDescent="0.2">
      <c r="B19" s="83" t="s">
        <v>322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Y19" s="11">
        <f t="shared" ref="Y19:AH25" si="11">IF(LEN(C18)&gt;0,1,0)</f>
        <v>0</v>
      </c>
      <c r="Z19" s="11">
        <f t="shared" si="11"/>
        <v>0</v>
      </c>
      <c r="AA19" s="11">
        <f t="shared" si="11"/>
        <v>0</v>
      </c>
      <c r="AB19" s="11">
        <f t="shared" si="11"/>
        <v>0</v>
      </c>
      <c r="AC19" s="11">
        <f t="shared" si="11"/>
        <v>0</v>
      </c>
      <c r="AD19" s="11">
        <f t="shared" si="11"/>
        <v>0</v>
      </c>
      <c r="AE19" s="11">
        <f t="shared" si="11"/>
        <v>0</v>
      </c>
      <c r="AF19" s="11">
        <f t="shared" si="11"/>
        <v>0</v>
      </c>
      <c r="AG19" s="11">
        <f t="shared" si="11"/>
        <v>0</v>
      </c>
      <c r="AH19" s="11">
        <f t="shared" si="11"/>
        <v>0</v>
      </c>
      <c r="AI19" s="11">
        <f t="shared" ref="AI19:AR25" si="12">IF(LEN(M18)&gt;0,1,0)</f>
        <v>0</v>
      </c>
      <c r="AJ19" s="11">
        <f t="shared" si="12"/>
        <v>0</v>
      </c>
      <c r="AK19" s="11">
        <f t="shared" si="12"/>
        <v>0</v>
      </c>
      <c r="AL19" s="11">
        <f t="shared" si="12"/>
        <v>0</v>
      </c>
      <c r="AM19" s="11">
        <f t="shared" si="12"/>
        <v>0</v>
      </c>
      <c r="AN19" s="11">
        <f t="shared" si="12"/>
        <v>0</v>
      </c>
      <c r="AO19" s="11">
        <f t="shared" si="12"/>
        <v>0</v>
      </c>
      <c r="AP19" s="11">
        <f t="shared" si="12"/>
        <v>0</v>
      </c>
      <c r="AQ19" s="11">
        <f t="shared" si="12"/>
        <v>0</v>
      </c>
      <c r="AR19" s="11">
        <f t="shared" si="12"/>
        <v>0</v>
      </c>
    </row>
    <row r="20" spans="2:44" x14ac:dyDescent="0.2">
      <c r="B20" s="83" t="s">
        <v>323</v>
      </c>
      <c r="C20" s="82"/>
      <c r="D20" s="82"/>
      <c r="E20" s="82" t="s">
        <v>77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Y20" s="11">
        <f t="shared" si="11"/>
        <v>0</v>
      </c>
      <c r="Z20" s="11">
        <f t="shared" si="11"/>
        <v>0</v>
      </c>
      <c r="AA20" s="11">
        <f t="shared" si="11"/>
        <v>0</v>
      </c>
      <c r="AB20" s="11">
        <f t="shared" si="11"/>
        <v>0</v>
      </c>
      <c r="AC20" s="11">
        <f t="shared" si="11"/>
        <v>0</v>
      </c>
      <c r="AD20" s="11">
        <f t="shared" si="11"/>
        <v>0</v>
      </c>
      <c r="AE20" s="11">
        <f t="shared" si="11"/>
        <v>0</v>
      </c>
      <c r="AF20" s="11">
        <f t="shared" si="11"/>
        <v>0</v>
      </c>
      <c r="AG20" s="11">
        <f t="shared" si="11"/>
        <v>0</v>
      </c>
      <c r="AH20" s="11">
        <f t="shared" si="11"/>
        <v>0</v>
      </c>
      <c r="AI20" s="11">
        <f t="shared" si="12"/>
        <v>0</v>
      </c>
      <c r="AJ20" s="11">
        <f t="shared" si="12"/>
        <v>0</v>
      </c>
      <c r="AK20" s="11">
        <f t="shared" si="12"/>
        <v>0</v>
      </c>
      <c r="AL20" s="11">
        <f t="shared" si="12"/>
        <v>0</v>
      </c>
      <c r="AM20" s="11">
        <f t="shared" si="12"/>
        <v>0</v>
      </c>
      <c r="AN20" s="11">
        <f t="shared" si="12"/>
        <v>0</v>
      </c>
      <c r="AO20" s="11">
        <f t="shared" si="12"/>
        <v>0</v>
      </c>
      <c r="AP20" s="11">
        <f t="shared" si="12"/>
        <v>0</v>
      </c>
      <c r="AQ20" s="11">
        <f t="shared" si="12"/>
        <v>0</v>
      </c>
      <c r="AR20" s="11">
        <f t="shared" si="12"/>
        <v>0</v>
      </c>
    </row>
    <row r="21" spans="2:44" ht="57" x14ac:dyDescent="0.2">
      <c r="B21" s="83" t="s">
        <v>324</v>
      </c>
      <c r="C21" s="82" t="s">
        <v>77</v>
      </c>
      <c r="D21" s="82" t="s">
        <v>77</v>
      </c>
      <c r="E21" s="82" t="s">
        <v>77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Y21" s="11">
        <f t="shared" si="11"/>
        <v>0</v>
      </c>
      <c r="Z21" s="11">
        <f t="shared" si="11"/>
        <v>0</v>
      </c>
      <c r="AA21" s="11">
        <f t="shared" si="11"/>
        <v>1</v>
      </c>
      <c r="AB21" s="11">
        <f t="shared" si="11"/>
        <v>0</v>
      </c>
      <c r="AC21" s="11">
        <f t="shared" si="11"/>
        <v>0</v>
      </c>
      <c r="AD21" s="11">
        <f t="shared" si="11"/>
        <v>0</v>
      </c>
      <c r="AE21" s="11">
        <f t="shared" si="11"/>
        <v>0</v>
      </c>
      <c r="AF21" s="11">
        <f t="shared" si="11"/>
        <v>0</v>
      </c>
      <c r="AG21" s="11">
        <f t="shared" si="11"/>
        <v>0</v>
      </c>
      <c r="AH21" s="11">
        <f t="shared" si="11"/>
        <v>0</v>
      </c>
      <c r="AI21" s="11">
        <f t="shared" si="12"/>
        <v>0</v>
      </c>
      <c r="AJ21" s="11">
        <f t="shared" si="12"/>
        <v>0</v>
      </c>
      <c r="AK21" s="11">
        <f t="shared" si="12"/>
        <v>0</v>
      </c>
      <c r="AL21" s="11">
        <f t="shared" si="12"/>
        <v>0</v>
      </c>
      <c r="AM21" s="11">
        <f t="shared" si="12"/>
        <v>0</v>
      </c>
      <c r="AN21" s="11">
        <f t="shared" si="12"/>
        <v>0</v>
      </c>
      <c r="AO21" s="11">
        <f t="shared" si="12"/>
        <v>0</v>
      </c>
      <c r="AP21" s="11">
        <f t="shared" si="12"/>
        <v>0</v>
      </c>
      <c r="AQ21" s="11">
        <f t="shared" si="12"/>
        <v>0</v>
      </c>
      <c r="AR21" s="11">
        <f t="shared" si="12"/>
        <v>0</v>
      </c>
    </row>
    <row r="22" spans="2:44" ht="28.5" x14ac:dyDescent="0.2">
      <c r="B22" s="83" t="s">
        <v>325</v>
      </c>
      <c r="C22" s="82"/>
      <c r="D22" s="82"/>
      <c r="E22" s="82" t="s">
        <v>77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Y22" s="11">
        <f t="shared" si="11"/>
        <v>1</v>
      </c>
      <c r="Z22" s="11">
        <f t="shared" si="11"/>
        <v>1</v>
      </c>
      <c r="AA22" s="11">
        <f t="shared" si="11"/>
        <v>1</v>
      </c>
      <c r="AB22" s="11">
        <f t="shared" si="11"/>
        <v>0</v>
      </c>
      <c r="AC22" s="11">
        <f t="shared" si="11"/>
        <v>0</v>
      </c>
      <c r="AD22" s="11">
        <f t="shared" si="11"/>
        <v>0</v>
      </c>
      <c r="AE22" s="11">
        <f t="shared" si="11"/>
        <v>0</v>
      </c>
      <c r="AF22" s="11">
        <f t="shared" si="11"/>
        <v>0</v>
      </c>
      <c r="AG22" s="11">
        <f t="shared" si="11"/>
        <v>0</v>
      </c>
      <c r="AH22" s="11">
        <f t="shared" si="11"/>
        <v>0</v>
      </c>
      <c r="AI22" s="11">
        <f t="shared" si="12"/>
        <v>0</v>
      </c>
      <c r="AJ22" s="11">
        <f t="shared" si="12"/>
        <v>0</v>
      </c>
      <c r="AK22" s="11">
        <f t="shared" si="12"/>
        <v>0</v>
      </c>
      <c r="AL22" s="11">
        <f t="shared" si="12"/>
        <v>0</v>
      </c>
      <c r="AM22" s="11">
        <f t="shared" si="12"/>
        <v>0</v>
      </c>
      <c r="AN22" s="11">
        <f t="shared" si="12"/>
        <v>0</v>
      </c>
      <c r="AO22" s="11">
        <f t="shared" si="12"/>
        <v>0</v>
      </c>
      <c r="AP22" s="11">
        <f t="shared" si="12"/>
        <v>0</v>
      </c>
      <c r="AQ22" s="11">
        <f t="shared" si="12"/>
        <v>0</v>
      </c>
      <c r="AR22" s="11">
        <f t="shared" si="12"/>
        <v>0</v>
      </c>
    </row>
    <row r="23" spans="2:44" ht="28.5" x14ac:dyDescent="0.2">
      <c r="B23" s="83" t="s">
        <v>326</v>
      </c>
      <c r="C23" s="82"/>
      <c r="D23" s="82"/>
      <c r="E23" s="82" t="s">
        <v>77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Y23" s="11">
        <f t="shared" si="11"/>
        <v>0</v>
      </c>
      <c r="Z23" s="11">
        <f t="shared" si="11"/>
        <v>0</v>
      </c>
      <c r="AA23" s="11">
        <f t="shared" si="11"/>
        <v>1</v>
      </c>
      <c r="AB23" s="11">
        <f t="shared" si="11"/>
        <v>0</v>
      </c>
      <c r="AC23" s="11">
        <f t="shared" si="11"/>
        <v>0</v>
      </c>
      <c r="AD23" s="11">
        <f t="shared" si="11"/>
        <v>0</v>
      </c>
      <c r="AE23" s="11">
        <f t="shared" si="11"/>
        <v>0</v>
      </c>
      <c r="AF23" s="11">
        <f t="shared" si="11"/>
        <v>0</v>
      </c>
      <c r="AG23" s="11">
        <f t="shared" si="11"/>
        <v>0</v>
      </c>
      <c r="AH23" s="11">
        <f t="shared" si="11"/>
        <v>0</v>
      </c>
      <c r="AI23" s="11">
        <f t="shared" si="12"/>
        <v>0</v>
      </c>
      <c r="AJ23" s="11">
        <f t="shared" si="12"/>
        <v>0</v>
      </c>
      <c r="AK23" s="11">
        <f t="shared" si="12"/>
        <v>0</v>
      </c>
      <c r="AL23" s="11">
        <f t="shared" si="12"/>
        <v>0</v>
      </c>
      <c r="AM23" s="11">
        <f t="shared" si="12"/>
        <v>0</v>
      </c>
      <c r="AN23" s="11">
        <f t="shared" si="12"/>
        <v>0</v>
      </c>
      <c r="AO23" s="11">
        <f t="shared" si="12"/>
        <v>0</v>
      </c>
      <c r="AP23" s="11">
        <f t="shared" si="12"/>
        <v>0</v>
      </c>
      <c r="AQ23" s="11">
        <f t="shared" si="12"/>
        <v>0</v>
      </c>
      <c r="AR23" s="11">
        <f t="shared" si="12"/>
        <v>0</v>
      </c>
    </row>
    <row r="24" spans="2:44" ht="65.25" customHeight="1" x14ac:dyDescent="0.2">
      <c r="B24" s="83" t="s">
        <v>327</v>
      </c>
      <c r="C24" s="82"/>
      <c r="D24" s="82"/>
      <c r="E24" s="82" t="s">
        <v>77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Y24" s="11">
        <f t="shared" si="11"/>
        <v>0</v>
      </c>
      <c r="Z24" s="11">
        <f t="shared" si="11"/>
        <v>0</v>
      </c>
      <c r="AA24" s="11">
        <f t="shared" si="11"/>
        <v>1</v>
      </c>
      <c r="AB24" s="11">
        <f t="shared" si="11"/>
        <v>0</v>
      </c>
      <c r="AC24" s="11">
        <f t="shared" si="11"/>
        <v>0</v>
      </c>
      <c r="AD24" s="11">
        <f t="shared" si="11"/>
        <v>0</v>
      </c>
      <c r="AE24" s="11">
        <f t="shared" si="11"/>
        <v>0</v>
      </c>
      <c r="AF24" s="11">
        <f t="shared" si="11"/>
        <v>0</v>
      </c>
      <c r="AG24" s="11">
        <f t="shared" si="11"/>
        <v>0</v>
      </c>
      <c r="AH24" s="11">
        <f t="shared" si="11"/>
        <v>0</v>
      </c>
      <c r="AI24" s="11">
        <f t="shared" si="12"/>
        <v>0</v>
      </c>
      <c r="AJ24" s="11">
        <f t="shared" si="12"/>
        <v>0</v>
      </c>
      <c r="AK24" s="11">
        <f t="shared" si="12"/>
        <v>0</v>
      </c>
      <c r="AL24" s="11">
        <f t="shared" si="12"/>
        <v>0</v>
      </c>
      <c r="AM24" s="11">
        <f t="shared" si="12"/>
        <v>0</v>
      </c>
      <c r="AN24" s="11">
        <f t="shared" si="12"/>
        <v>0</v>
      </c>
      <c r="AO24" s="11">
        <f t="shared" si="12"/>
        <v>0</v>
      </c>
      <c r="AP24" s="11">
        <f t="shared" si="12"/>
        <v>0</v>
      </c>
      <c r="AQ24" s="11">
        <f t="shared" si="12"/>
        <v>0</v>
      </c>
      <c r="AR24" s="11">
        <f t="shared" si="12"/>
        <v>0</v>
      </c>
    </row>
    <row r="25" spans="2:44" ht="77.25" customHeight="1" thickBot="1" x14ac:dyDescent="0.25">
      <c r="B25" s="108" t="s">
        <v>383</v>
      </c>
      <c r="C25" s="109" t="s">
        <v>392</v>
      </c>
      <c r="D25" s="109" t="s">
        <v>393</v>
      </c>
      <c r="E25" s="109" t="s">
        <v>391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Y25" s="11">
        <f t="shared" si="11"/>
        <v>0</v>
      </c>
      <c r="Z25" s="11">
        <f t="shared" si="11"/>
        <v>0</v>
      </c>
      <c r="AA25" s="11">
        <f t="shared" si="11"/>
        <v>1</v>
      </c>
      <c r="AB25" s="11">
        <f t="shared" si="11"/>
        <v>0</v>
      </c>
      <c r="AC25" s="11">
        <f t="shared" si="11"/>
        <v>0</v>
      </c>
      <c r="AD25" s="11">
        <f t="shared" si="11"/>
        <v>0</v>
      </c>
      <c r="AE25" s="11">
        <f t="shared" si="11"/>
        <v>0</v>
      </c>
      <c r="AF25" s="11">
        <f t="shared" si="11"/>
        <v>0</v>
      </c>
      <c r="AG25" s="11">
        <f t="shared" si="11"/>
        <v>0</v>
      </c>
      <c r="AH25" s="11">
        <f t="shared" si="11"/>
        <v>0</v>
      </c>
      <c r="AI25" s="11">
        <f t="shared" si="12"/>
        <v>0</v>
      </c>
      <c r="AJ25" s="11">
        <f t="shared" si="12"/>
        <v>0</v>
      </c>
      <c r="AK25" s="11">
        <f t="shared" si="12"/>
        <v>0</v>
      </c>
      <c r="AL25" s="11">
        <f t="shared" si="12"/>
        <v>0</v>
      </c>
      <c r="AM25" s="11">
        <f t="shared" si="12"/>
        <v>0</v>
      </c>
      <c r="AN25" s="11">
        <f t="shared" si="12"/>
        <v>0</v>
      </c>
      <c r="AO25" s="11">
        <f t="shared" si="12"/>
        <v>0</v>
      </c>
      <c r="AP25" s="11">
        <f t="shared" si="12"/>
        <v>0</v>
      </c>
      <c r="AQ25" s="11">
        <f t="shared" si="12"/>
        <v>0</v>
      </c>
      <c r="AR25" s="11">
        <f t="shared" si="12"/>
        <v>0</v>
      </c>
    </row>
    <row r="26" spans="2:44" x14ac:dyDescent="0.2"/>
    <row r="27" spans="2:44" hidden="1" x14ac:dyDescent="0.2"/>
  </sheetData>
  <sheetProtection password="CF7E" sheet="1" selectLockedCells="1"/>
  <phoneticPr fontId="0" type="noConversion"/>
  <conditionalFormatting sqref="C7:V16">
    <cfRule type="expression" dxfId="4" priority="2" stopIfTrue="1">
      <formula>AND(Y7=0,Y$6&gt;0)</formula>
    </cfRule>
  </conditionalFormatting>
  <conditionalFormatting sqref="C18:V24">
    <cfRule type="expression" dxfId="3" priority="4" stopIfTrue="1">
      <formula>AND(Y19=0,Y$6&gt;0)</formula>
    </cfRule>
  </conditionalFormatting>
  <conditionalFormatting sqref="C25:V25">
    <cfRule type="expression" dxfId="2" priority="5" stopIfTrue="1">
      <formula>AND(Y18=0,Y$6&gt;0)</formula>
    </cfRule>
  </conditionalFormatting>
  <conditionalFormatting sqref="B4">
    <cfRule type="expression" dxfId="1" priority="6" stopIfTrue="1">
      <formula>AND($X$5,SUM($Y$6:$AR$17)&gt;0)</formula>
    </cfRule>
  </conditionalFormatting>
  <dataValidations count="8">
    <dataValidation type="whole" allowBlank="1" showInputMessage="1" showErrorMessage="1" sqref="C7:V7 C12:V15">
      <formula1>0</formula1>
      <formula2>50</formula2>
    </dataValidation>
    <dataValidation type="list" allowBlank="1" showInputMessage="1" showErrorMessage="1" sqref="C10:V10">
      <formula1>obraz</formula1>
    </dataValidation>
    <dataValidation type="list" allowBlank="1" showInputMessage="1" showErrorMessage="1" sqref="C11:V11">
      <formula1>kval</formula1>
    </dataValidation>
    <dataValidation type="list" allowBlank="1" showInputMessage="1" showErrorMessage="1" sqref="C9:V9">
      <formula1>srok</formula1>
    </dataValidation>
    <dataValidation type="whole" allowBlank="1" showInputMessage="1" showErrorMessage="1" sqref="C8:V8">
      <formula1>18</formula1>
      <formula2>90</formula2>
    </dataValidation>
    <dataValidation type="list" allowBlank="1" showInputMessage="1" showErrorMessage="1" sqref="C16:V16">
      <formula1>danet_r</formula1>
    </dataValidation>
    <dataValidation type="list" allowBlank="1" showInputMessage="1" showErrorMessage="1" sqref="C18:V24">
      <formula1>da</formula1>
    </dataValidation>
    <dataValidation type="textLength" allowBlank="1" showInputMessage="1" showErrorMessage="1" sqref="C25:V25">
      <formula1>0</formula1>
      <formula2>256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3"/>
  <sheetViews>
    <sheetView workbookViewId="0">
      <selection activeCell="B1" sqref="B1"/>
    </sheetView>
  </sheetViews>
  <sheetFormatPr defaultRowHeight="15" x14ac:dyDescent="0.25"/>
  <cols>
    <col min="1" max="1" width="5" customWidth="1"/>
    <col min="2" max="2" width="78" customWidth="1"/>
  </cols>
  <sheetData>
    <row r="1" spans="2:2" x14ac:dyDescent="0.25">
      <c r="B1" s="49" t="s">
        <v>151</v>
      </c>
    </row>
    <row r="2" spans="2:2" x14ac:dyDescent="0.25">
      <c r="B2" s="12" t="s">
        <v>166</v>
      </c>
    </row>
    <row r="3" spans="2:2" x14ac:dyDescent="0.25">
      <c r="B3" s="53" t="s">
        <v>167</v>
      </c>
    </row>
    <row r="4" spans="2:2" ht="30" x14ac:dyDescent="0.25">
      <c r="B4" s="12" t="s">
        <v>168</v>
      </c>
    </row>
    <row r="5" spans="2:2" x14ac:dyDescent="0.25">
      <c r="B5" s="12" t="s">
        <v>169</v>
      </c>
    </row>
    <row r="6" spans="2:2" x14ac:dyDescent="0.25">
      <c r="B6" s="12" t="s">
        <v>170</v>
      </c>
    </row>
    <row r="7" spans="2:2" x14ac:dyDescent="0.25">
      <c r="B7" s="12" t="s">
        <v>171</v>
      </c>
    </row>
    <row r="8" spans="2:2" x14ac:dyDescent="0.25">
      <c r="B8" s="12" t="s">
        <v>172</v>
      </c>
    </row>
    <row r="9" spans="2:2" x14ac:dyDescent="0.25">
      <c r="B9" s="12" t="s">
        <v>173</v>
      </c>
    </row>
    <row r="10" spans="2:2" x14ac:dyDescent="0.25">
      <c r="B10" s="12" t="s">
        <v>174</v>
      </c>
    </row>
    <row r="11" spans="2:2" x14ac:dyDescent="0.25">
      <c r="B11" s="12" t="s">
        <v>175</v>
      </c>
    </row>
    <row r="12" spans="2:2" x14ac:dyDescent="0.25">
      <c r="B12" s="12" t="s">
        <v>176</v>
      </c>
    </row>
    <row r="13" spans="2:2" x14ac:dyDescent="0.25">
      <c r="B13" s="12" t="s">
        <v>177</v>
      </c>
    </row>
    <row r="14" spans="2:2" x14ac:dyDescent="0.25">
      <c r="B14" s="12" t="s">
        <v>178</v>
      </c>
    </row>
    <row r="15" spans="2:2" x14ac:dyDescent="0.25">
      <c r="B15" s="12" t="s">
        <v>179</v>
      </c>
    </row>
    <row r="16" spans="2:2" x14ac:dyDescent="0.25">
      <c r="B16" s="12" t="s">
        <v>180</v>
      </c>
    </row>
    <row r="17" spans="2:2" x14ac:dyDescent="0.25">
      <c r="B17" s="12" t="s">
        <v>181</v>
      </c>
    </row>
    <row r="18" spans="2:2" x14ac:dyDescent="0.25">
      <c r="B18" s="12" t="s">
        <v>182</v>
      </c>
    </row>
    <row r="19" spans="2:2" ht="30" x14ac:dyDescent="0.25">
      <c r="B19" s="12" t="s">
        <v>183</v>
      </c>
    </row>
    <row r="20" spans="2:2" x14ac:dyDescent="0.25">
      <c r="B20" s="12" t="s">
        <v>184</v>
      </c>
    </row>
    <row r="21" spans="2:2" x14ac:dyDescent="0.25">
      <c r="B21" s="12" t="s">
        <v>236</v>
      </c>
    </row>
    <row r="23" spans="2:2" x14ac:dyDescent="0.25">
      <c r="B23" s="49" t="s">
        <v>152</v>
      </c>
    </row>
    <row r="24" spans="2:2" x14ac:dyDescent="0.25">
      <c r="B24" s="12" t="s">
        <v>185</v>
      </c>
    </row>
    <row r="25" spans="2:2" x14ac:dyDescent="0.25">
      <c r="B25" s="12" t="s">
        <v>186</v>
      </c>
    </row>
    <row r="26" spans="2:2" x14ac:dyDescent="0.25">
      <c r="B26" s="12" t="s">
        <v>187</v>
      </c>
    </row>
    <row r="27" spans="2:2" ht="30" x14ac:dyDescent="0.25">
      <c r="B27" s="12" t="s">
        <v>188</v>
      </c>
    </row>
    <row r="28" spans="2:2" x14ac:dyDescent="0.25">
      <c r="B28" s="12" t="s">
        <v>189</v>
      </c>
    </row>
    <row r="29" spans="2:2" x14ac:dyDescent="0.25">
      <c r="B29" s="12" t="s">
        <v>190</v>
      </c>
    </row>
    <row r="30" spans="2:2" x14ac:dyDescent="0.25">
      <c r="B30" s="12" t="s">
        <v>191</v>
      </c>
    </row>
    <row r="31" spans="2:2" x14ac:dyDescent="0.25">
      <c r="B31" s="12" t="s">
        <v>192</v>
      </c>
    </row>
    <row r="32" spans="2:2" x14ac:dyDescent="0.25">
      <c r="B32" s="12" t="s">
        <v>193</v>
      </c>
    </row>
    <row r="33" spans="2:2" x14ac:dyDescent="0.25">
      <c r="B33" s="12" t="s">
        <v>194</v>
      </c>
    </row>
    <row r="34" spans="2:2" x14ac:dyDescent="0.25">
      <c r="B34" s="12" t="s">
        <v>195</v>
      </c>
    </row>
    <row r="35" spans="2:2" x14ac:dyDescent="0.25">
      <c r="B35" s="12" t="s">
        <v>196</v>
      </c>
    </row>
    <row r="36" spans="2:2" ht="30" x14ac:dyDescent="0.25">
      <c r="B36" s="12" t="s">
        <v>197</v>
      </c>
    </row>
    <row r="37" spans="2:2" x14ac:dyDescent="0.25">
      <c r="B37" s="12" t="s">
        <v>198</v>
      </c>
    </row>
    <row r="38" spans="2:2" x14ac:dyDescent="0.25">
      <c r="B38" s="12" t="s">
        <v>199</v>
      </c>
    </row>
    <row r="39" spans="2:2" x14ac:dyDescent="0.25">
      <c r="B39" s="12" t="s">
        <v>200</v>
      </c>
    </row>
    <row r="40" spans="2:2" x14ac:dyDescent="0.25">
      <c r="B40" s="12" t="s">
        <v>201</v>
      </c>
    </row>
    <row r="41" spans="2:2" x14ac:dyDescent="0.25">
      <c r="B41" s="12" t="s">
        <v>202</v>
      </c>
    </row>
    <row r="42" spans="2:2" x14ac:dyDescent="0.25">
      <c r="B42" s="12" t="s">
        <v>203</v>
      </c>
    </row>
    <row r="43" spans="2:2" x14ac:dyDescent="0.25">
      <c r="B43" s="12" t="s">
        <v>237</v>
      </c>
    </row>
    <row r="45" spans="2:2" x14ac:dyDescent="0.25">
      <c r="B45" s="49" t="s">
        <v>153</v>
      </c>
    </row>
    <row r="46" spans="2:2" x14ac:dyDescent="0.25">
      <c r="B46" s="12" t="s">
        <v>204</v>
      </c>
    </row>
    <row r="47" spans="2:2" x14ac:dyDescent="0.25">
      <c r="B47" s="12" t="s">
        <v>205</v>
      </c>
    </row>
    <row r="48" spans="2:2" x14ac:dyDescent="0.25">
      <c r="B48" s="12" t="s">
        <v>206</v>
      </c>
    </row>
    <row r="49" spans="2:2" x14ac:dyDescent="0.25">
      <c r="B49" s="12" t="s">
        <v>207</v>
      </c>
    </row>
    <row r="50" spans="2:2" x14ac:dyDescent="0.25">
      <c r="B50" s="12" t="s">
        <v>208</v>
      </c>
    </row>
    <row r="51" spans="2:2" x14ac:dyDescent="0.25">
      <c r="B51" s="12" t="s">
        <v>209</v>
      </c>
    </row>
    <row r="52" spans="2:2" x14ac:dyDescent="0.25">
      <c r="B52" s="12" t="s">
        <v>210</v>
      </c>
    </row>
    <row r="53" spans="2:2" x14ac:dyDescent="0.25">
      <c r="B53" s="12" t="s">
        <v>211</v>
      </c>
    </row>
    <row r="54" spans="2:2" x14ac:dyDescent="0.25">
      <c r="B54" s="12" t="s">
        <v>212</v>
      </c>
    </row>
    <row r="55" spans="2:2" x14ac:dyDescent="0.25">
      <c r="B55" s="12" t="s">
        <v>213</v>
      </c>
    </row>
    <row r="56" spans="2:2" x14ac:dyDescent="0.25">
      <c r="B56" s="12" t="s">
        <v>214</v>
      </c>
    </row>
    <row r="57" spans="2:2" x14ac:dyDescent="0.25">
      <c r="B57" s="12" t="s">
        <v>215</v>
      </c>
    </row>
    <row r="58" spans="2:2" x14ac:dyDescent="0.25">
      <c r="B58" s="12" t="s">
        <v>216</v>
      </c>
    </row>
    <row r="59" spans="2:2" x14ac:dyDescent="0.25">
      <c r="B59" s="12" t="s">
        <v>217</v>
      </c>
    </row>
    <row r="60" spans="2:2" x14ac:dyDescent="0.25">
      <c r="B60" s="12" t="s">
        <v>218</v>
      </c>
    </row>
    <row r="61" spans="2:2" x14ac:dyDescent="0.25">
      <c r="B61" s="12" t="s">
        <v>219</v>
      </c>
    </row>
    <row r="62" spans="2:2" x14ac:dyDescent="0.25">
      <c r="B62" s="12" t="s">
        <v>220</v>
      </c>
    </row>
    <row r="63" spans="2:2" x14ac:dyDescent="0.25">
      <c r="B63" s="12" t="s">
        <v>238</v>
      </c>
    </row>
  </sheetData>
  <sheetProtection sheet="1"/>
  <phoneticPr fontId="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4"/>
  <sheetViews>
    <sheetView topLeftCell="XFD34" workbookViewId="0">
      <selection activeCell="A34" sqref="A1:IV65536"/>
    </sheetView>
  </sheetViews>
  <sheetFormatPr defaultColWidth="0" defaultRowHeight="15" x14ac:dyDescent="0.25"/>
  <cols>
    <col min="1" max="16384" width="9.140625" hidden="1"/>
  </cols>
  <sheetData>
    <row r="2" spans="1:1" x14ac:dyDescent="0.25">
      <c r="A2" t="s">
        <v>290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225</v>
      </c>
    </row>
    <row r="7" spans="1:1" x14ac:dyDescent="0.25">
      <c r="A7" t="s">
        <v>293</v>
      </c>
    </row>
    <row r="8" spans="1:1" x14ac:dyDescent="0.25">
      <c r="A8" t="s">
        <v>294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3" spans="1:22" x14ac:dyDescent="0.25">
      <c r="A33" t="s">
        <v>309</v>
      </c>
    </row>
    <row r="34" spans="1:22" x14ac:dyDescent="0.25">
      <c r="A34" t="s">
        <v>310</v>
      </c>
    </row>
    <row r="35" spans="1:22" x14ac:dyDescent="0.25">
      <c r="A35" t="s">
        <v>311</v>
      </c>
    </row>
    <row r="39" spans="1:22" x14ac:dyDescent="0.25">
      <c r="A39" s="1"/>
      <c r="B39" s="1"/>
      <c r="C39" s="1"/>
      <c r="D39" s="1"/>
      <c r="E39" s="1" t="s">
        <v>36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C40" s="1"/>
      <c r="D40" s="1"/>
      <c r="E40" s="1">
        <v>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C41" s="1" t="s">
        <v>30</v>
      </c>
      <c r="D41" s="1" t="s">
        <v>29</v>
      </c>
      <c r="E41" s="1">
        <v>2</v>
      </c>
      <c r="F41" s="1"/>
      <c r="G41" s="1" t="s">
        <v>68</v>
      </c>
      <c r="H41" s="1" t="s">
        <v>70</v>
      </c>
      <c r="I41" s="1" t="s">
        <v>76</v>
      </c>
      <c r="J41" s="1" t="s">
        <v>37</v>
      </c>
      <c r="K41" s="1" t="s">
        <v>140</v>
      </c>
      <c r="L41" s="1"/>
      <c r="M41" s="1" t="s">
        <v>221</v>
      </c>
      <c r="N41" s="1"/>
      <c r="O41" s="1"/>
      <c r="P41" s="1" t="s">
        <v>227</v>
      </c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1" t="s">
        <v>31</v>
      </c>
      <c r="D42" s="1" t="s">
        <v>27</v>
      </c>
      <c r="E42" s="1">
        <v>3</v>
      </c>
      <c r="F42" s="1"/>
      <c r="G42" s="1">
        <v>1</v>
      </c>
      <c r="H42" s="2" t="s">
        <v>71</v>
      </c>
      <c r="I42" s="1" t="s">
        <v>77</v>
      </c>
      <c r="J42" s="11" t="s">
        <v>263</v>
      </c>
      <c r="K42" s="1">
        <v>2009</v>
      </c>
      <c r="L42" s="1"/>
      <c r="M42" s="1" t="s">
        <v>222</v>
      </c>
      <c r="N42" s="1"/>
      <c r="O42" s="1"/>
      <c r="P42" s="1" t="s">
        <v>228</v>
      </c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1" t="s">
        <v>32</v>
      </c>
      <c r="D43" s="1" t="s">
        <v>28</v>
      </c>
      <c r="E43" s="1">
        <v>4</v>
      </c>
      <c r="F43" s="1"/>
      <c r="G43" s="1">
        <v>2</v>
      </c>
      <c r="H43" s="2" t="s">
        <v>72</v>
      </c>
      <c r="I43" s="1" t="s">
        <v>78</v>
      </c>
      <c r="J43" s="1" t="s">
        <v>38</v>
      </c>
      <c r="K43" s="1">
        <v>2010</v>
      </c>
      <c r="L43" s="1"/>
      <c r="M43" s="1" t="s">
        <v>223</v>
      </c>
      <c r="N43" s="1"/>
      <c r="O43" s="1"/>
      <c r="P43" s="1" t="s">
        <v>229</v>
      </c>
      <c r="Q43" s="1"/>
      <c r="R43" s="1"/>
      <c r="S43" s="1"/>
      <c r="T43" s="1"/>
      <c r="U43" s="1"/>
      <c r="V43" s="1"/>
    </row>
    <row r="44" spans="1:22" x14ac:dyDescent="0.25">
      <c r="A44" s="1"/>
      <c r="B44" s="1"/>
      <c r="C44" s="1" t="s">
        <v>33</v>
      </c>
      <c r="D44" s="1"/>
      <c r="E44" s="1">
        <v>4</v>
      </c>
      <c r="F44" s="1"/>
      <c r="G44" s="1">
        <v>3</v>
      </c>
      <c r="H44" s="2" t="s">
        <v>73</v>
      </c>
      <c r="I44" s="1"/>
      <c r="J44" s="1" t="s">
        <v>39</v>
      </c>
      <c r="K44" s="1">
        <v>2011</v>
      </c>
      <c r="L44" s="1"/>
      <c r="M44" s="1" t="s">
        <v>224</v>
      </c>
      <c r="N44" s="1"/>
      <c r="O44" s="1"/>
      <c r="P44" s="1" t="s">
        <v>230</v>
      </c>
      <c r="Q44" s="1"/>
      <c r="R44" s="1"/>
      <c r="S44" s="1"/>
      <c r="T44" s="1"/>
      <c r="U44" s="1"/>
      <c r="V44" s="1"/>
    </row>
    <row r="45" spans="1:22" x14ac:dyDescent="0.25">
      <c r="A45" s="1"/>
      <c r="B45" s="1"/>
      <c r="C45" s="1" t="s">
        <v>34</v>
      </c>
      <c r="D45" s="1"/>
      <c r="E45" s="1">
        <v>5</v>
      </c>
      <c r="F45" s="1"/>
      <c r="G45" s="1">
        <v>4</v>
      </c>
      <c r="H45" s="2" t="s">
        <v>74</v>
      </c>
      <c r="I45" s="1"/>
      <c r="J45" s="1" t="s">
        <v>40</v>
      </c>
      <c r="K45" s="1">
        <v>2012</v>
      </c>
      <c r="L45" s="1"/>
      <c r="M45" s="1" t="s">
        <v>225</v>
      </c>
      <c r="N45" s="1"/>
      <c r="O45" s="1"/>
      <c r="P45" s="1" t="s">
        <v>226</v>
      </c>
      <c r="Q45" s="1"/>
      <c r="R45" s="1"/>
      <c r="S45" s="1"/>
      <c r="T45" s="1"/>
      <c r="U45" s="1"/>
      <c r="V45" s="1"/>
    </row>
    <row r="46" spans="1:22" x14ac:dyDescent="0.25">
      <c r="A46" s="1"/>
      <c r="C46" s="1">
        <f>IF('Информация об ОО'!AC6=1,IF(VALUE(MID('Информация об ОО'!F6,4,2))=77,1,IF('Информация об ОО'!AC6*'Информация об ОО'!AA6=1,IF(MID('Информация об ОО'!F6,4,2)=MID('Информация об ОО'!#REF!,4,2),1,0),1)),1)</f>
        <v>1</v>
      </c>
      <c r="D46" s="1"/>
      <c r="E46" s="1">
        <v>6</v>
      </c>
      <c r="F46" s="1"/>
      <c r="G46" s="1">
        <v>5</v>
      </c>
      <c r="H46" s="2" t="s">
        <v>75</v>
      </c>
      <c r="I46" s="1"/>
      <c r="J46" s="1" t="s">
        <v>41</v>
      </c>
      <c r="K46" s="1">
        <v>2013</v>
      </c>
      <c r="L46" s="1"/>
      <c r="M46" s="1" t="s">
        <v>226</v>
      </c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1"/>
      <c r="C47" s="1"/>
      <c r="D47" s="1"/>
      <c r="E47" s="1">
        <v>7</v>
      </c>
      <c r="F47" s="1"/>
      <c r="G47" s="1">
        <v>6</v>
      </c>
      <c r="H47" s="2"/>
      <c r="I47" s="1"/>
      <c r="J47" s="1" t="s">
        <v>42</v>
      </c>
      <c r="K47" s="1">
        <v>2014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5">
      <c r="E48" s="1">
        <v>8</v>
      </c>
      <c r="F48" s="1"/>
      <c r="G48" s="1">
        <v>7</v>
      </c>
      <c r="H48" s="1"/>
      <c r="I48" s="1"/>
      <c r="J48" s="1" t="s">
        <v>43</v>
      </c>
      <c r="K48" s="1">
        <v>2015</v>
      </c>
      <c r="M48" s="1" t="s">
        <v>320</v>
      </c>
    </row>
    <row r="49" spans="1:16" x14ac:dyDescent="0.25">
      <c r="E49" s="1">
        <v>9</v>
      </c>
      <c r="F49" s="1"/>
      <c r="G49" s="1">
        <v>8</v>
      </c>
      <c r="H49" s="1"/>
      <c r="I49" s="1"/>
      <c r="J49" s="1" t="s">
        <v>44</v>
      </c>
      <c r="M49" s="1" t="s">
        <v>319</v>
      </c>
      <c r="P49" s="1" t="s">
        <v>250</v>
      </c>
    </row>
    <row r="50" spans="1:16" x14ac:dyDescent="0.25">
      <c r="E50" s="1">
        <v>10</v>
      </c>
      <c r="F50" s="1"/>
      <c r="G50" s="1">
        <v>9</v>
      </c>
      <c r="H50" s="1"/>
      <c r="I50" s="1"/>
      <c r="J50" s="1" t="s">
        <v>45</v>
      </c>
      <c r="M50" s="1" t="s">
        <v>78</v>
      </c>
      <c r="P50" s="1" t="s">
        <v>381</v>
      </c>
    </row>
    <row r="51" spans="1:16" x14ac:dyDescent="0.25">
      <c r="E51" s="1">
        <v>11</v>
      </c>
      <c r="F51" s="1"/>
      <c r="G51" s="1"/>
      <c r="H51" s="1"/>
      <c r="I51" s="1"/>
      <c r="J51" s="1" t="s">
        <v>46</v>
      </c>
      <c r="P51" s="1" t="s">
        <v>252</v>
      </c>
    </row>
    <row r="52" spans="1:16" x14ac:dyDescent="0.25">
      <c r="E52" s="1"/>
      <c r="F52" s="1"/>
      <c r="G52" s="1"/>
      <c r="H52" s="1"/>
      <c r="I52" s="1"/>
      <c r="J52" s="11" t="s">
        <v>47</v>
      </c>
    </row>
    <row r="53" spans="1:16" x14ac:dyDescent="0.25">
      <c r="E53" s="31"/>
      <c r="F53" s="31"/>
      <c r="G53" s="11"/>
      <c r="H53" s="11"/>
      <c r="I53" s="11"/>
      <c r="J53" s="11" t="s">
        <v>52</v>
      </c>
      <c r="M53" s="1" t="s">
        <v>251</v>
      </c>
      <c r="O53" s="1" t="s">
        <v>253</v>
      </c>
    </row>
    <row r="54" spans="1:16" x14ac:dyDescent="0.25">
      <c r="A54" t="s">
        <v>312</v>
      </c>
      <c r="E54" s="11"/>
      <c r="F54" s="11"/>
      <c r="G54" s="11"/>
      <c r="H54" s="11"/>
      <c r="I54" s="11"/>
      <c r="J54" s="11" t="s">
        <v>48</v>
      </c>
      <c r="M54" s="1">
        <v>1</v>
      </c>
      <c r="O54" s="1" t="s">
        <v>382</v>
      </c>
    </row>
    <row r="55" spans="1:16" x14ac:dyDescent="0.25">
      <c r="A55" t="s">
        <v>313</v>
      </c>
      <c r="E55" s="11"/>
      <c r="F55" s="11"/>
      <c r="G55" s="11"/>
      <c r="H55" s="11"/>
      <c r="I55" s="11"/>
      <c r="J55" s="11" t="s">
        <v>49</v>
      </c>
      <c r="M55" s="1">
        <v>2</v>
      </c>
      <c r="O55" s="1" t="s">
        <v>254</v>
      </c>
    </row>
    <row r="56" spans="1:16" x14ac:dyDescent="0.25">
      <c r="A56" t="s">
        <v>314</v>
      </c>
      <c r="E56" s="11"/>
      <c r="F56" s="11"/>
      <c r="G56" s="11"/>
      <c r="H56" s="11"/>
      <c r="I56" s="11"/>
      <c r="J56" s="11" t="s">
        <v>50</v>
      </c>
      <c r="M56" s="1">
        <v>3</v>
      </c>
      <c r="O56" s="1" t="s">
        <v>255</v>
      </c>
    </row>
    <row r="57" spans="1:16" x14ac:dyDescent="0.25">
      <c r="A57" t="s">
        <v>315</v>
      </c>
      <c r="E57" s="11"/>
      <c r="F57" s="11"/>
      <c r="G57" s="11"/>
      <c r="H57" s="11"/>
      <c r="I57" s="11"/>
      <c r="J57" s="11" t="s">
        <v>51</v>
      </c>
      <c r="M57" s="11">
        <v>4</v>
      </c>
    </row>
    <row r="58" spans="1:16" x14ac:dyDescent="0.25">
      <c r="E58" s="11"/>
      <c r="F58" s="11"/>
      <c r="G58" s="11"/>
      <c r="H58" s="11"/>
      <c r="I58" s="11"/>
      <c r="J58" s="11" t="s">
        <v>53</v>
      </c>
    </row>
    <row r="59" spans="1:16" x14ac:dyDescent="0.25">
      <c r="E59" s="11"/>
      <c r="F59" s="11"/>
      <c r="G59" s="11"/>
      <c r="H59" s="11"/>
      <c r="I59" s="11"/>
      <c r="J59" s="11" t="s">
        <v>54</v>
      </c>
    </row>
    <row r="60" spans="1:16" x14ac:dyDescent="0.25">
      <c r="E60" s="11"/>
      <c r="F60" s="11"/>
      <c r="G60" s="11"/>
      <c r="H60" s="11"/>
      <c r="I60" s="11"/>
      <c r="J60" s="11" t="s">
        <v>55</v>
      </c>
    </row>
    <row r="61" spans="1:16" x14ac:dyDescent="0.25">
      <c r="E61" s="11"/>
      <c r="F61" s="11"/>
      <c r="G61" s="11"/>
      <c r="H61" s="11"/>
      <c r="I61" s="11"/>
      <c r="J61" s="11" t="s">
        <v>56</v>
      </c>
    </row>
    <row r="62" spans="1:16" x14ac:dyDescent="0.25">
      <c r="E62" s="11"/>
      <c r="F62" s="11"/>
      <c r="G62" s="11"/>
      <c r="H62" s="11"/>
      <c r="I62" s="11"/>
      <c r="J62" s="11" t="s">
        <v>57</v>
      </c>
    </row>
    <row r="63" spans="1:16" x14ac:dyDescent="0.25">
      <c r="E63" s="11"/>
      <c r="F63" s="11"/>
      <c r="G63" s="11"/>
      <c r="H63" s="11"/>
      <c r="I63" s="11"/>
      <c r="J63" s="11" t="s">
        <v>58</v>
      </c>
    </row>
    <row r="64" spans="1:16" x14ac:dyDescent="0.25">
      <c r="E64" s="11"/>
      <c r="F64" s="11"/>
      <c r="G64" s="11"/>
      <c r="H64" s="11"/>
      <c r="I64" s="11"/>
      <c r="J64" s="11" t="s">
        <v>59</v>
      </c>
    </row>
    <row r="65" spans="5:10" x14ac:dyDescent="0.25">
      <c r="E65" s="11"/>
      <c r="F65" s="11"/>
      <c r="G65" s="11"/>
      <c r="H65" s="11"/>
      <c r="I65" s="11"/>
      <c r="J65" s="11" t="s">
        <v>60</v>
      </c>
    </row>
    <row r="66" spans="5:10" x14ac:dyDescent="0.25">
      <c r="E66" s="11"/>
      <c r="F66" s="11"/>
      <c r="G66" s="11"/>
      <c r="H66" s="11"/>
      <c r="I66" s="11"/>
      <c r="J66" s="11" t="s">
        <v>61</v>
      </c>
    </row>
    <row r="67" spans="5:10" x14ac:dyDescent="0.25">
      <c r="E67" s="11"/>
      <c r="F67" s="11"/>
      <c r="G67" s="11"/>
      <c r="H67" s="11"/>
      <c r="I67" s="11"/>
      <c r="J67" s="11" t="s">
        <v>62</v>
      </c>
    </row>
    <row r="68" spans="5:10" x14ac:dyDescent="0.25">
      <c r="E68" s="11"/>
      <c r="F68" s="11"/>
      <c r="G68" s="11"/>
      <c r="H68" s="11"/>
      <c r="I68" s="11"/>
      <c r="J68" s="11" t="s">
        <v>63</v>
      </c>
    </row>
    <row r="69" spans="5:10" x14ac:dyDescent="0.25">
      <c r="E69" s="11"/>
      <c r="F69" s="11"/>
      <c r="G69" s="11"/>
      <c r="H69" s="11"/>
      <c r="I69" s="11"/>
      <c r="J69" s="11" t="s">
        <v>64</v>
      </c>
    </row>
    <row r="70" spans="5:10" x14ac:dyDescent="0.25">
      <c r="E70" s="11"/>
      <c r="F70" s="11"/>
      <c r="G70" s="11"/>
      <c r="H70" s="11"/>
      <c r="I70" s="11"/>
      <c r="J70" s="11" t="s">
        <v>316</v>
      </c>
    </row>
    <row r="71" spans="5:10" x14ac:dyDescent="0.25">
      <c r="E71" s="11"/>
      <c r="F71" s="11"/>
      <c r="G71" s="11"/>
      <c r="H71" s="11"/>
      <c r="I71" s="11"/>
      <c r="J71" s="11" t="s">
        <v>65</v>
      </c>
    </row>
    <row r="72" spans="5:10" x14ac:dyDescent="0.25">
      <c r="E72" s="11"/>
      <c r="F72" s="11"/>
      <c r="G72" s="11"/>
      <c r="H72" s="11"/>
      <c r="I72" s="11"/>
      <c r="J72" s="11" t="s">
        <v>66</v>
      </c>
    </row>
    <row r="73" spans="5:10" x14ac:dyDescent="0.25">
      <c r="E73" s="11"/>
      <c r="F73" s="11"/>
      <c r="G73" s="11"/>
      <c r="H73" s="11"/>
      <c r="I73" s="11"/>
      <c r="J73" s="11" t="s">
        <v>67</v>
      </c>
    </row>
    <row r="74" spans="5:10" x14ac:dyDescent="0.25">
      <c r="E74" s="11"/>
      <c r="F74" s="11"/>
      <c r="H74" s="11"/>
      <c r="I74" s="11"/>
    </row>
  </sheetData>
  <sheetProtection password="CF7E" sheet="1" objects="1" scenarios="1"/>
  <phoneticPr fontId="47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"/>
  <sheetViews>
    <sheetView topLeftCell="B1" workbookViewId="0">
      <selection activeCell="B2" sqref="B2"/>
    </sheetView>
  </sheetViews>
  <sheetFormatPr defaultRowHeight="15" x14ac:dyDescent="0.25"/>
  <cols>
    <col min="1" max="1" width="3.7109375" hidden="1" customWidth="1"/>
  </cols>
  <sheetData>
    <row r="1" spans="1:255" x14ac:dyDescent="0.25">
      <c r="A1">
        <f>IF(B2=1,1604061,66666)</f>
        <v>66666</v>
      </c>
      <c r="B1" t="str">
        <f>'Информация об ОО'!F6</f>
        <v>sch203118</v>
      </c>
      <c r="C1" t="str">
        <f>'Информация об ОО'!F7</f>
        <v>до 1000</v>
      </c>
      <c r="D1">
        <f>'Информация об ОО'!F8</f>
        <v>2011</v>
      </c>
      <c r="E1" t="str">
        <f>'Информация об ОО'!F9</f>
        <v>конкурсный набор не предусмотрен</v>
      </c>
      <c r="F1" t="str">
        <f>CLEAN('Информация об ОО'!F10)</f>
        <v/>
      </c>
      <c r="G1" t="str">
        <f>'Информация об ОО'!F11</f>
        <v>да</v>
      </c>
      <c r="H1">
        <f>'Информация об ОО'!F12</f>
        <v>0</v>
      </c>
      <c r="I1" t="str">
        <f>'Информация об ОО'!F13</f>
        <v>нет</v>
      </c>
      <c r="J1" t="str">
        <f>'Информация об ОО'!F14</f>
        <v>нет</v>
      </c>
      <c r="K1" t="str">
        <f>CLEAN('Информация об ОО'!F15)</f>
        <v>Муниципальное бюджетное общеобразовтельное учреждение "Средняя общеобразовательная школа №6"г.Грозного.</v>
      </c>
      <c r="L1" t="str">
        <f>'Информация об ОО'!D19</f>
        <v>Есть, издан на уровне школы</v>
      </c>
      <c r="M1" t="str">
        <f>'Информация об ОО'!D21</f>
        <v>Проводится</v>
      </c>
      <c r="N1" t="str">
        <f>'Информация об ОО'!D23</f>
        <v>Проводится</v>
      </c>
      <c r="O1">
        <f>'Информация об ОО'!F25</f>
        <v>0</v>
      </c>
      <c r="P1" t="str">
        <f>'Информация об ОО'!F26</f>
        <v>да</v>
      </c>
      <c r="Q1">
        <f>'Информация об ОО'!F27</f>
        <v>0</v>
      </c>
      <c r="R1">
        <f>'Информация об ОО'!F28</f>
        <v>0</v>
      </c>
      <c r="S1">
        <f>'Информация об ОО'!F29</f>
        <v>0</v>
      </c>
      <c r="T1" t="str">
        <f>'Информация об ОО'!D31</f>
        <v>Проверку работ класса осуществляют учителя школы, кроме учителя, работающего в этом классе</v>
      </c>
      <c r="U1" t="str">
        <f>'Информация об ОО'!D33</f>
        <v xml:space="preserve">В помещении, доступ в которое имеют сотрудники и ученики </v>
      </c>
      <c r="V1" t="str">
        <f>'Информация об ОО'!D35</f>
        <v>Учителя школы переносят результаты проверки работ в электронную форму, после чего технический специалист загружает ее через личный кабинет</v>
      </c>
      <c r="W1" t="str">
        <f>'Информация об ОО'!D37</f>
        <v>Не ставятся</v>
      </c>
      <c r="X1" t="str">
        <f>'Информация об ОО'!F39</f>
        <v>да</v>
      </c>
      <c r="Y1">
        <f>'Информация об ОО'!F40</f>
        <v>0</v>
      </c>
      <c r="Z1">
        <f>'Информация об ОО'!F41</f>
        <v>0</v>
      </c>
      <c r="AA1">
        <f>'Информация об ОО'!F42</f>
        <v>0</v>
      </c>
      <c r="AB1">
        <f>'Информация об ОО'!F43</f>
        <v>0</v>
      </c>
      <c r="AC1">
        <f>'Информация об ОО'!F44</f>
        <v>0</v>
      </c>
      <c r="IU1" s="45" t="s">
        <v>137</v>
      </c>
    </row>
    <row r="2" spans="1:255" x14ac:dyDescent="0.25">
      <c r="B2">
        <f>IF('Информация о классах'!A1*'Анкета учителя'!A1*'Информация об ОО'!A1=1,1,0)</f>
        <v>0</v>
      </c>
    </row>
    <row r="3" spans="1:255" ht="18.75" x14ac:dyDescent="0.3">
      <c r="C3" s="52" t="str">
        <f>IF(B2=1,"Отчет готов к сохранению и отправке. Выполните пункт 6 или 7 инструкции.","Работа с отчетом не закончена.")</f>
        <v>Работа с отчетом не закончена.</v>
      </c>
    </row>
    <row r="5" spans="1:255" x14ac:dyDescent="0.25">
      <c r="A5">
        <f>IF(LEN(B5)&gt;0,1,0)</f>
        <v>1</v>
      </c>
      <c r="B5" t="str">
        <f>'Информация о классах'!$E6</f>
        <v>4 (А)</v>
      </c>
      <c r="C5">
        <f>'Информация о классах'!$E8</f>
        <v>4</v>
      </c>
      <c r="D5">
        <f>'Информация о классах'!$E9</f>
        <v>4</v>
      </c>
      <c r="E5">
        <f>'Информация о классах'!$E10</f>
        <v>1</v>
      </c>
      <c r="F5" t="str">
        <f>'Информация о классах'!$E11</f>
        <v>m14. Моро М.И., Бантова М.А., Бельтюкова Г.В. и др. «Просвещение»</v>
      </c>
      <c r="G5" t="str">
        <f>'Информация о классах'!$E12</f>
        <v>m14. Моро М.И., Бантова М.А., Бельтюкова Г.В. и др. «Просвещение»</v>
      </c>
      <c r="H5" t="str">
        <f>'Информация о классах'!$E13</f>
        <v>m14. Моро М.И., Бантова М.А., Бельтюкова Г.В. и др. «Просвещение»</v>
      </c>
      <c r="I5" t="str">
        <f>'Информация о классах'!$E14</f>
        <v>m14. Моро М.И., Бантова М.А., Бельтюкова Г.В. и др. «Просвещение»</v>
      </c>
      <c r="J5" t="str">
        <f>'Информация о классах'!$E15</f>
        <v>r13. Митюшина Л.Д., Хамраева Е.А. «Дрофа»</v>
      </c>
      <c r="K5" t="str">
        <f>'Информация о классах'!$E16</f>
        <v>r13. Митюшина Л.Д., Хамраева Е.А. «Дрофа»</v>
      </c>
      <c r="L5" t="str">
        <f>'Информация о классах'!$E18</f>
        <v>r13. Митюшина Л.Д., Хамраева Е.А. «Дрофа»</v>
      </c>
      <c r="M5" t="str">
        <f>'Информация о классах'!$E19</f>
        <v>o10. Плешаков А.А. «Просвещение»</v>
      </c>
      <c r="N5" t="str">
        <f>'Информация о классах'!$E20</f>
        <v>o10. Плешаков А.А. «Просвещение»</v>
      </c>
      <c r="O5" t="str">
        <f>'Информация о классах'!$E21</f>
        <v>o10. Плешаков А.А. «Просвещение»</v>
      </c>
      <c r="P5" t="str">
        <f>'Информация о классах'!$E22</f>
        <v>o10. Плешаков А.А. «Просвещение»</v>
      </c>
      <c r="Q5" t="str">
        <f>'Информация о классах'!$E23</f>
        <v>Нет</v>
      </c>
      <c r="R5" t="str">
        <f>'Информация о классах'!$E24</f>
        <v>да</v>
      </c>
      <c r="S5">
        <f>'Информация о классах'!$E25</f>
        <v>0</v>
      </c>
      <c r="T5">
        <f>'Информация о классах'!$E26</f>
        <v>0</v>
      </c>
      <c r="U5">
        <f>'Информация о классах'!$E27</f>
        <v>0</v>
      </c>
      <c r="V5">
        <f>'Информация о классах'!$E28</f>
        <v>3</v>
      </c>
      <c r="W5">
        <f>'Информация о классах'!$E29</f>
        <v>0</v>
      </c>
      <c r="X5">
        <f>'Информация о классах'!$E30</f>
        <v>5</v>
      </c>
      <c r="Y5">
        <f>'Информация о классах'!$E31</f>
        <v>4</v>
      </c>
      <c r="Z5">
        <f>'Информация о классах'!$E32</f>
        <v>0</v>
      </c>
      <c r="AA5">
        <f>'Информация о классах'!$E33</f>
        <v>1</v>
      </c>
      <c r="AB5">
        <f>'Информация о классах'!$E34</f>
        <v>2</v>
      </c>
      <c r="AC5" t="str">
        <f>'Информация о классах'!$E35</f>
        <v>Преимущественно в обычных тетрадях</v>
      </c>
      <c r="AD5">
        <f>'Анкета учителя'!$C7</f>
        <v>29</v>
      </c>
      <c r="AE5">
        <f>'Анкета учителя'!$C8</f>
        <v>50</v>
      </c>
      <c r="AF5">
        <f>'Анкета учителя'!$C9</f>
        <v>4</v>
      </c>
      <c r="AG5" t="str">
        <f>'Анкета учителя'!$C10</f>
        <v>Среднее профессиональное</v>
      </c>
      <c r="AH5" t="str">
        <f>'Анкета учителя'!$C11</f>
        <v>Аттестован(а) на соответствие должности</v>
      </c>
      <c r="AI5">
        <f>'Анкета учителя'!$C12</f>
        <v>30</v>
      </c>
      <c r="AJ5">
        <f>'Анкета учителя'!$C13</f>
        <v>0</v>
      </c>
      <c r="AK5">
        <f>'Анкета учителя'!$C14</f>
        <v>0</v>
      </c>
      <c r="AL5">
        <f>'Анкета учителя'!$C15</f>
        <v>0</v>
      </c>
      <c r="AM5" t="str">
        <f>'Анкета учителя'!$C16</f>
        <v>да (при наличии ресурсов)</v>
      </c>
      <c r="AN5">
        <f>'Анкета учителя'!$C17</f>
        <v>0</v>
      </c>
      <c r="AO5">
        <f>'Анкета учителя'!$C18</f>
        <v>0</v>
      </c>
      <c r="AP5">
        <f>'Анкета учителя'!$C19</f>
        <v>0</v>
      </c>
      <c r="AQ5">
        <f>'Анкета учителя'!$C20</f>
        <v>0</v>
      </c>
      <c r="AR5" t="str">
        <f>'Анкета учителя'!$C21</f>
        <v>да</v>
      </c>
      <c r="AS5">
        <f>'Анкета учителя'!$C22</f>
        <v>0</v>
      </c>
      <c r="AT5">
        <f>'Анкета учителя'!$C23</f>
        <v>0</v>
      </c>
      <c r="AU5">
        <f>'Анкета учителя'!$C24</f>
        <v>0</v>
      </c>
      <c r="AV5" t="str">
        <f>'Анкета учителя'!$C25</f>
        <v>Улучшить качество образования детей.Повысить уровень самообразования педагога.</v>
      </c>
      <c r="AW5">
        <f>'Информация о классах'!$E7</f>
        <v>25</v>
      </c>
      <c r="AX5" t="str">
        <f>'Информация о классах'!$E17</f>
        <v>r13. Митюшина Л.Д., Хамраева Е.А. «Дрофа»</v>
      </c>
    </row>
    <row r="6" spans="1:255" x14ac:dyDescent="0.25">
      <c r="A6">
        <f t="shared" ref="A6:A24" si="0">IF(LEN(B6)&gt;0,1,0)</f>
        <v>1</v>
      </c>
      <c r="B6" t="str">
        <f>'Информация о классах'!$G6</f>
        <v>4 (Б)</v>
      </c>
      <c r="C6">
        <f>'Информация о классах'!$G8</f>
        <v>4</v>
      </c>
      <c r="D6">
        <f>'Информация о классах'!$G9</f>
        <v>4</v>
      </c>
      <c r="E6">
        <f>'Информация о классах'!$G10</f>
        <v>1</v>
      </c>
      <c r="F6" t="str">
        <f>'Информация о классах'!$G11</f>
        <v>m14. Моро М.И., Бантова М.А., Бельтюкова Г.В. и др. «Просвещение»</v>
      </c>
      <c r="G6" t="str">
        <f>'Информация о классах'!$G12</f>
        <v>m14. Моро М.И., Бантова М.А., Бельтюкова Г.В. и др. «Просвещение»</v>
      </c>
      <c r="H6" t="str">
        <f>'Информация о классах'!$G13</f>
        <v>m14. Моро М.И., Бантова М.А., Бельтюкова Г.В. и др. «Просвещение»</v>
      </c>
      <c r="I6" t="str">
        <f>'Информация о классах'!$G14</f>
        <v>m14. Моро М.И., Бантова М.А., Бельтюкова Г.В. и др. «Просвещение»</v>
      </c>
      <c r="J6" t="str">
        <f>'Информация о классах'!$G15</f>
        <v>r13. Митюшина Л.Д., Хамраева Е.А. «Дрофа»</v>
      </c>
      <c r="K6" t="str">
        <f>'Информация о классах'!$G16</f>
        <v>r13. Митюшина Л.Д., Хамраева Е.А. «Дрофа»</v>
      </c>
      <c r="L6" t="str">
        <f>'Информация о классах'!$G18</f>
        <v>r13. Митюшина Л.Д., Хамраева Е.А. «Дрофа»</v>
      </c>
      <c r="M6" t="str">
        <f>'Информация о классах'!$G19</f>
        <v>o10. Плешаков А.А. «Просвещение»</v>
      </c>
      <c r="N6" t="str">
        <f>'Информация о классах'!$G20</f>
        <v>o10. Плешаков А.А. «Просвещение»</v>
      </c>
      <c r="O6" t="str">
        <f>'Информация о классах'!$G21</f>
        <v>o10. Плешаков А.А. «Просвещение»</v>
      </c>
      <c r="P6" t="str">
        <f>'Информация о классах'!$G22</f>
        <v>o10. Плешаков А.А. «Просвещение»</v>
      </c>
      <c r="Q6" t="str">
        <f>'Информация о классах'!$G23</f>
        <v>Нет</v>
      </c>
      <c r="R6" t="str">
        <f>'Информация о классах'!$G24</f>
        <v>да</v>
      </c>
      <c r="S6">
        <f>'Информация о классах'!$G25</f>
        <v>0</v>
      </c>
      <c r="T6">
        <f>'Информация о классах'!$G26</f>
        <v>0</v>
      </c>
      <c r="U6">
        <f>'Информация о классах'!$G27</f>
        <v>0</v>
      </c>
      <c r="V6">
        <f>'Информация о классах'!$G28</f>
        <v>2</v>
      </c>
      <c r="W6">
        <f>'Информация о классах'!$G29</f>
        <v>0</v>
      </c>
      <c r="X6">
        <f>'Информация о классах'!$G30</f>
        <v>7</v>
      </c>
      <c r="Y6">
        <f>'Информация о классах'!$G31</f>
        <v>5</v>
      </c>
      <c r="Z6">
        <f>'Информация о классах'!$G32</f>
        <v>0</v>
      </c>
      <c r="AA6">
        <f>'Информация о классах'!$G33</f>
        <v>1</v>
      </c>
      <c r="AB6">
        <f>'Информация о классах'!$G34</f>
        <v>3</v>
      </c>
      <c r="AC6" t="str">
        <f>'Информация о классах'!$G35</f>
        <v>Преимущественно в обычных тетрадях</v>
      </c>
      <c r="AD6">
        <f>'Анкета учителя'!$D7</f>
        <v>15</v>
      </c>
      <c r="AE6">
        <f>'Анкета учителя'!$D8</f>
        <v>53</v>
      </c>
      <c r="AF6">
        <f>'Анкета учителя'!$D9</f>
        <v>4</v>
      </c>
      <c r="AG6" t="str">
        <f>'Анкета учителя'!$D10</f>
        <v>Среднее профессиональное</v>
      </c>
      <c r="AH6" t="str">
        <f>'Анкета учителя'!$D11</f>
        <v>Высшая</v>
      </c>
      <c r="AI6">
        <f>'Анкета учителя'!$D12</f>
        <v>32</v>
      </c>
      <c r="AJ6">
        <f>'Анкета учителя'!$D13</f>
        <v>0</v>
      </c>
      <c r="AK6">
        <f>'Анкета учителя'!$D14</f>
        <v>0</v>
      </c>
      <c r="AL6">
        <f>'Анкета учителя'!$D15</f>
        <v>0</v>
      </c>
      <c r="AM6" t="str">
        <f>'Анкета учителя'!$D16</f>
        <v>да (при наличии ресурсов)</v>
      </c>
      <c r="AN6">
        <f>'Анкета учителя'!$D17</f>
        <v>0</v>
      </c>
      <c r="AO6">
        <f>'Анкета учителя'!$D18</f>
        <v>0</v>
      </c>
      <c r="AP6">
        <f>'Анкета учителя'!$D19</f>
        <v>0</v>
      </c>
      <c r="AQ6">
        <f>'Анкета учителя'!$D20</f>
        <v>0</v>
      </c>
      <c r="AR6" t="str">
        <f>'Анкета учителя'!$D21</f>
        <v>да</v>
      </c>
      <c r="AS6">
        <f>'Анкета учителя'!$D22</f>
        <v>0</v>
      </c>
      <c r="AT6">
        <f>'Анкета учителя'!$D23</f>
        <v>0</v>
      </c>
      <c r="AU6">
        <f>'Анкета учителя'!$D24</f>
        <v>0</v>
      </c>
      <c r="AV6" t="str">
        <f>'Анкета учителя'!$D25</f>
        <v>Улучшить качество образования детей.</v>
      </c>
      <c r="AW6">
        <f>'Информация о классах'!$G7</f>
        <v>25</v>
      </c>
      <c r="AX6" t="str">
        <f>'Информация о классах'!$G17</f>
        <v>r13. Митюшина Л.Д., Хамраева Е.А. «Дрофа»</v>
      </c>
    </row>
    <row r="7" spans="1:255" x14ac:dyDescent="0.25">
      <c r="A7">
        <f t="shared" si="0"/>
        <v>1</v>
      </c>
      <c r="B7" t="str">
        <f>'Информация о классах'!$I6</f>
        <v>4 (В)</v>
      </c>
      <c r="C7">
        <f>'Информация о классах'!$I8</f>
        <v>4</v>
      </c>
      <c r="D7">
        <f>'Информация о классах'!$I9</f>
        <v>4</v>
      </c>
      <c r="E7">
        <f>'Информация о классах'!$I10</f>
        <v>1</v>
      </c>
      <c r="F7" t="str">
        <f>'Информация о классах'!$I11</f>
        <v>m14. Моро М.И., Бантова М.А., Бельтюкова Г.В. и др. «Просвещение»</v>
      </c>
      <c r="G7" t="str">
        <f>'Информация о классах'!$I12</f>
        <v>m14. Моро М.И., Бантова М.А., Бельтюкова Г.В. и др. «Просвещение»</v>
      </c>
      <c r="H7" t="str">
        <f>'Информация о классах'!$I13</f>
        <v>m14. Моро М.И., Бантова М.А., Бельтюкова Г.В. и др. «Просвещение»</v>
      </c>
      <c r="I7" t="str">
        <f>'Информация о классах'!$I14</f>
        <v>m14. Моро М.И., Бантова М.А., Бельтюкова Г.В. и др. «Просвещение»</v>
      </c>
      <c r="J7" t="str">
        <f>'Информация о классах'!$I15</f>
        <v>r13. Митюшина Л.Д., Хамраева Е.А. «Дрофа»</v>
      </c>
      <c r="K7" t="str">
        <f>'Информация о классах'!$I16</f>
        <v>r13. Митюшина Л.Д., Хамраева Е.А. «Дрофа»</v>
      </c>
      <c r="L7" t="str">
        <f>'Информация о классах'!$I18</f>
        <v>r13. Митюшина Л.Д., Хамраева Е.А. «Дрофа»</v>
      </c>
      <c r="M7" t="str">
        <f>'Информация о классах'!$I19</f>
        <v>o10. Плешаков А.А. «Просвещение»</v>
      </c>
      <c r="N7" t="str">
        <f>'Информация о классах'!$I20</f>
        <v>o10. Плешаков А.А. «Просвещение»</v>
      </c>
      <c r="O7" t="str">
        <f>'Информация о классах'!$I21</f>
        <v>o10. Плешаков А.А. «Просвещение»</v>
      </c>
      <c r="P7" t="str">
        <f>'Информация о классах'!$I22</f>
        <v>o10. Плешаков А.А. «Просвещение»</v>
      </c>
      <c r="Q7" t="str">
        <f>'Информация о классах'!$I23</f>
        <v>Нет</v>
      </c>
      <c r="R7" t="str">
        <f>'Информация о классах'!$I24</f>
        <v>да</v>
      </c>
      <c r="S7">
        <f>'Информация о классах'!$I25</f>
        <v>0</v>
      </c>
      <c r="T7">
        <f>'Информация о классах'!$I26</f>
        <v>0</v>
      </c>
      <c r="U7">
        <f>'Информация о классах'!$I27</f>
        <v>0</v>
      </c>
      <c r="V7">
        <f>'Информация о классах'!$I28</f>
        <v>4</v>
      </c>
      <c r="W7">
        <f>'Информация о классах'!$I29</f>
        <v>0</v>
      </c>
      <c r="X7">
        <f>'Информация о классах'!$I30</f>
        <v>5</v>
      </c>
      <c r="Y7">
        <f>'Информация о классах'!$I31</f>
        <v>3</v>
      </c>
      <c r="Z7">
        <f>'Информация о классах'!$I32</f>
        <v>0</v>
      </c>
      <c r="AA7">
        <f>'Информация о классах'!$I33</f>
        <v>2</v>
      </c>
      <c r="AB7">
        <f>'Информация о классах'!$I34</f>
        <v>2</v>
      </c>
      <c r="AC7" t="str">
        <f>'Информация о классах'!$I35</f>
        <v>Преимущественно в обычных тетрадях</v>
      </c>
      <c r="AD7">
        <f>'Анкета учителя'!$E7</f>
        <v>3</v>
      </c>
      <c r="AE7">
        <f>'Анкета учителя'!$E8</f>
        <v>25</v>
      </c>
      <c r="AF7">
        <f>'Анкета учителя'!$E9</f>
        <v>4</v>
      </c>
      <c r="AG7" t="str">
        <f>'Анкета учителя'!$E10</f>
        <v>Среднее профессиональное</v>
      </c>
      <c r="AH7" t="str">
        <f>'Анкета учителя'!$E11</f>
        <v>Аттестован(а) на соответствие должности</v>
      </c>
      <c r="AI7">
        <f>'Анкета учителя'!$E12</f>
        <v>24</v>
      </c>
      <c r="AJ7">
        <f>'Анкета учителя'!$E13</f>
        <v>0</v>
      </c>
      <c r="AK7">
        <f>'Анкета учителя'!$E14</f>
        <v>0</v>
      </c>
      <c r="AL7">
        <f>'Анкета учителя'!$E15</f>
        <v>0</v>
      </c>
      <c r="AM7" t="str">
        <f>'Анкета учителя'!$E16</f>
        <v>да (при наличии ресурсов)</v>
      </c>
      <c r="AN7">
        <f>'Анкета учителя'!$E17</f>
        <v>0</v>
      </c>
      <c r="AO7">
        <f>'Анкета учителя'!$E18</f>
        <v>0</v>
      </c>
      <c r="AP7">
        <f>'Анкета учителя'!$E19</f>
        <v>0</v>
      </c>
      <c r="AQ7" t="str">
        <f>'Анкета учителя'!$E20</f>
        <v>да</v>
      </c>
      <c r="AR7" t="str">
        <f>'Анкета учителя'!$E21</f>
        <v>да</v>
      </c>
      <c r="AS7" t="str">
        <f>'Анкета учителя'!$E22</f>
        <v>да</v>
      </c>
      <c r="AT7" t="str">
        <f>'Анкета учителя'!$E23</f>
        <v>да</v>
      </c>
      <c r="AU7" t="str">
        <f>'Анкета учителя'!$E24</f>
        <v>да</v>
      </c>
      <c r="AV7" t="str">
        <f>'Анкета учителя'!$E25</f>
        <v xml:space="preserve"> Улучшить качество   образования детей </v>
      </c>
      <c r="AW7">
        <f>'Информация о классах'!$I7</f>
        <v>21</v>
      </c>
      <c r="AX7" t="str">
        <f>'Информация о классах'!$I17</f>
        <v>r13. Митюшина Л.Д., Хамраева Е.А. «Дрофа»</v>
      </c>
    </row>
    <row r="8" spans="1:255" x14ac:dyDescent="0.25">
      <c r="A8">
        <f t="shared" si="0"/>
        <v>0</v>
      </c>
      <c r="B8" t="str">
        <f>'Информация о классах'!$K6</f>
        <v/>
      </c>
      <c r="C8">
        <f>'Информация о классах'!$K8</f>
        <v>0</v>
      </c>
      <c r="D8">
        <f>'Информация о классах'!$K9</f>
        <v>0</v>
      </c>
      <c r="E8">
        <f>'Информация о классах'!$K10</f>
        <v>0</v>
      </c>
      <c r="F8">
        <f>'Информация о классах'!$K11</f>
        <v>0</v>
      </c>
      <c r="G8">
        <f>'Информация о классах'!$K12</f>
        <v>0</v>
      </c>
      <c r="H8">
        <f>'Информация о классах'!$K13</f>
        <v>0</v>
      </c>
      <c r="I8">
        <f>'Информация о классах'!$K14</f>
        <v>0</v>
      </c>
      <c r="J8">
        <f>'Информация о классах'!$K15</f>
        <v>0</v>
      </c>
      <c r="K8">
        <f>'Информация о классах'!$K16</f>
        <v>0</v>
      </c>
      <c r="L8">
        <f>'Информация о классах'!$K18</f>
        <v>0</v>
      </c>
      <c r="M8">
        <f>'Информация о классах'!$K19</f>
        <v>0</v>
      </c>
      <c r="N8">
        <f>'Информация о классах'!$K20</f>
        <v>0</v>
      </c>
      <c r="O8">
        <f>'Информация о классах'!$K21</f>
        <v>0</v>
      </c>
      <c r="P8">
        <f>'Информация о классах'!$K22</f>
        <v>0</v>
      </c>
      <c r="Q8">
        <f>'Информация о классах'!$K23</f>
        <v>0</v>
      </c>
      <c r="R8">
        <f>'Информация о классах'!$K24</f>
        <v>0</v>
      </c>
      <c r="S8">
        <f>'Информация о классах'!$K25</f>
        <v>0</v>
      </c>
      <c r="T8">
        <f>'Информация о классах'!$K26</f>
        <v>0</v>
      </c>
      <c r="U8">
        <f>'Информация о классах'!$K27</f>
        <v>0</v>
      </c>
      <c r="V8">
        <f>'Информация о классах'!$K28</f>
        <v>0</v>
      </c>
      <c r="W8">
        <f>'Информация о классах'!$K29</f>
        <v>0</v>
      </c>
      <c r="X8">
        <f>'Информация о классах'!$K30</f>
        <v>0</v>
      </c>
      <c r="Y8">
        <f>'Информация о классах'!$K31</f>
        <v>0</v>
      </c>
      <c r="Z8">
        <f>'Информация о классах'!$K32</f>
        <v>0</v>
      </c>
      <c r="AA8">
        <f>'Информация о классах'!$K33</f>
        <v>0</v>
      </c>
      <c r="AB8">
        <f>'Информация о классах'!$K34</f>
        <v>0</v>
      </c>
      <c r="AC8">
        <f>'Информация о классах'!$K35</f>
        <v>0</v>
      </c>
      <c r="AD8">
        <f>'Анкета учителя'!$F7</f>
        <v>0</v>
      </c>
      <c r="AE8">
        <f>'Анкета учителя'!$F8</f>
        <v>0</v>
      </c>
      <c r="AF8">
        <f>'Анкета учителя'!$F9</f>
        <v>0</v>
      </c>
      <c r="AG8">
        <f>'Анкета учителя'!$F10</f>
        <v>0</v>
      </c>
      <c r="AH8">
        <f>'Анкета учителя'!$F11</f>
        <v>0</v>
      </c>
      <c r="AI8">
        <f>'Анкета учителя'!$F12</f>
        <v>0</v>
      </c>
      <c r="AJ8">
        <f>'Анкета учителя'!$F13</f>
        <v>0</v>
      </c>
      <c r="AK8">
        <f>'Анкета учителя'!$F14</f>
        <v>0</v>
      </c>
      <c r="AL8">
        <f>'Анкета учителя'!$F15</f>
        <v>0</v>
      </c>
      <c r="AM8">
        <f>'Анкета учителя'!$F16</f>
        <v>0</v>
      </c>
      <c r="AN8">
        <f>'Анкета учителя'!$F17</f>
        <v>0</v>
      </c>
      <c r="AO8">
        <f>'Анкета учителя'!$F18</f>
        <v>0</v>
      </c>
      <c r="AP8">
        <f>'Анкета учителя'!$F19</f>
        <v>0</v>
      </c>
      <c r="AQ8">
        <f>'Анкета учителя'!$F20</f>
        <v>0</v>
      </c>
      <c r="AR8">
        <f>'Анкета учителя'!$F21</f>
        <v>0</v>
      </c>
      <c r="AS8">
        <f>'Анкета учителя'!$F22</f>
        <v>0</v>
      </c>
      <c r="AT8">
        <f>'Анкета учителя'!$F23</f>
        <v>0</v>
      </c>
      <c r="AU8">
        <f>'Анкета учителя'!$F24</f>
        <v>0</v>
      </c>
      <c r="AV8">
        <f>'Анкета учителя'!$F25</f>
        <v>0</v>
      </c>
      <c r="AW8">
        <f>'Информация о классах'!$K7</f>
        <v>0</v>
      </c>
      <c r="AX8">
        <f>'Информация о классах'!$K17</f>
        <v>0</v>
      </c>
    </row>
    <row r="9" spans="1:255" x14ac:dyDescent="0.25">
      <c r="A9">
        <f t="shared" si="0"/>
        <v>0</v>
      </c>
      <c r="B9" t="str">
        <f>'Информация о классах'!$M6</f>
        <v/>
      </c>
      <c r="C9">
        <f>'Информация о классах'!$M8</f>
        <v>0</v>
      </c>
      <c r="D9">
        <f>'Информация о классах'!$M9</f>
        <v>0</v>
      </c>
      <c r="E9">
        <f>'Информация о классах'!$M10</f>
        <v>0</v>
      </c>
      <c r="F9">
        <f>'Информация о классах'!$M11</f>
        <v>0</v>
      </c>
      <c r="G9">
        <f>'Информация о классах'!$M12</f>
        <v>0</v>
      </c>
      <c r="H9">
        <f>'Информация о классах'!$M13</f>
        <v>0</v>
      </c>
      <c r="I9">
        <f>'Информация о классах'!$M14</f>
        <v>0</v>
      </c>
      <c r="J9">
        <f>'Информация о классах'!$M15</f>
        <v>0</v>
      </c>
      <c r="K9">
        <f>'Информация о классах'!$M16</f>
        <v>0</v>
      </c>
      <c r="L9">
        <f>'Информация о классах'!$M18</f>
        <v>0</v>
      </c>
      <c r="M9">
        <f>'Информация о классах'!$M19</f>
        <v>0</v>
      </c>
      <c r="N9">
        <f>'Информация о классах'!$M20</f>
        <v>0</v>
      </c>
      <c r="O9">
        <f>'Информация о классах'!$M21</f>
        <v>0</v>
      </c>
      <c r="P9">
        <f>'Информация о классах'!$M22</f>
        <v>0</v>
      </c>
      <c r="Q9">
        <f>'Информация о классах'!$M23</f>
        <v>0</v>
      </c>
      <c r="R9">
        <f>'Информация о классах'!$M24</f>
        <v>0</v>
      </c>
      <c r="S9">
        <f>'Информация о классах'!$M25</f>
        <v>0</v>
      </c>
      <c r="T9">
        <f>'Информация о классах'!$M26</f>
        <v>0</v>
      </c>
      <c r="U9">
        <f>'Информация о классах'!$M27</f>
        <v>0</v>
      </c>
      <c r="V9">
        <f>'Информация о классах'!$M28</f>
        <v>0</v>
      </c>
      <c r="W9">
        <f>'Информация о классах'!$M29</f>
        <v>0</v>
      </c>
      <c r="X9">
        <f>'Информация о классах'!$M30</f>
        <v>0</v>
      </c>
      <c r="Y9">
        <f>'Информация о классах'!$M31</f>
        <v>0</v>
      </c>
      <c r="Z9">
        <f>'Информация о классах'!$M32</f>
        <v>0</v>
      </c>
      <c r="AA9">
        <f>'Информация о классах'!$M33</f>
        <v>0</v>
      </c>
      <c r="AB9">
        <f>'Информация о классах'!$M34</f>
        <v>0</v>
      </c>
      <c r="AC9">
        <f>'Информация о классах'!$M35</f>
        <v>0</v>
      </c>
      <c r="AD9">
        <f>'Анкета учителя'!$G7</f>
        <v>0</v>
      </c>
      <c r="AE9">
        <f>'Анкета учителя'!$G8</f>
        <v>0</v>
      </c>
      <c r="AF9">
        <f>'Анкета учителя'!$G9</f>
        <v>0</v>
      </c>
      <c r="AG9">
        <f>'Анкета учителя'!$G10</f>
        <v>0</v>
      </c>
      <c r="AH9">
        <f>'Анкета учителя'!$G11</f>
        <v>0</v>
      </c>
      <c r="AI9">
        <f>'Анкета учителя'!$G12</f>
        <v>0</v>
      </c>
      <c r="AJ9">
        <f>'Анкета учителя'!$G13</f>
        <v>0</v>
      </c>
      <c r="AK9">
        <f>'Анкета учителя'!$G14</f>
        <v>0</v>
      </c>
      <c r="AL9">
        <f>'Анкета учителя'!$G15</f>
        <v>0</v>
      </c>
      <c r="AM9">
        <f>'Анкета учителя'!$G16</f>
        <v>0</v>
      </c>
      <c r="AN9">
        <f>'Анкета учителя'!$G17</f>
        <v>0</v>
      </c>
      <c r="AO9">
        <f>'Анкета учителя'!$G18</f>
        <v>0</v>
      </c>
      <c r="AP9">
        <f>'Анкета учителя'!$G19</f>
        <v>0</v>
      </c>
      <c r="AQ9">
        <f>'Анкета учителя'!$G20</f>
        <v>0</v>
      </c>
      <c r="AR9">
        <f>'Анкета учителя'!$G21</f>
        <v>0</v>
      </c>
      <c r="AS9">
        <f>'Анкета учителя'!$G22</f>
        <v>0</v>
      </c>
      <c r="AT9">
        <f>'Анкета учителя'!$G23</f>
        <v>0</v>
      </c>
      <c r="AU9">
        <f>'Анкета учителя'!$G24</f>
        <v>0</v>
      </c>
      <c r="AV9">
        <f>'Анкета учителя'!$G25</f>
        <v>0</v>
      </c>
      <c r="AW9">
        <f>'Информация о классах'!$M7</f>
        <v>0</v>
      </c>
      <c r="AX9">
        <f>'Информация о классах'!$M17</f>
        <v>0</v>
      </c>
    </row>
    <row r="10" spans="1:255" x14ac:dyDescent="0.25">
      <c r="A10">
        <f t="shared" si="0"/>
        <v>0</v>
      </c>
      <c r="B10" t="str">
        <f>'Информация о классах'!$O6</f>
        <v/>
      </c>
      <c r="C10">
        <f>'Информация о классах'!$O8</f>
        <v>0</v>
      </c>
      <c r="D10">
        <f>'Информация о классах'!$O9</f>
        <v>0</v>
      </c>
      <c r="E10">
        <f>'Информация о классах'!$O10</f>
        <v>0</v>
      </c>
      <c r="F10">
        <f>'Информация о классах'!$O11</f>
        <v>0</v>
      </c>
      <c r="G10">
        <f>'Информация о классах'!$O12</f>
        <v>0</v>
      </c>
      <c r="H10">
        <f>'Информация о классах'!$O13</f>
        <v>0</v>
      </c>
      <c r="I10">
        <f>'Информация о классах'!$O14</f>
        <v>0</v>
      </c>
      <c r="J10">
        <f>'Информация о классах'!$O15</f>
        <v>0</v>
      </c>
      <c r="K10">
        <f>'Информация о классах'!$O16</f>
        <v>0</v>
      </c>
      <c r="L10">
        <f>'Информация о классах'!$O18</f>
        <v>0</v>
      </c>
      <c r="M10">
        <f>'Информация о классах'!$O19</f>
        <v>0</v>
      </c>
      <c r="N10">
        <f>'Информация о классах'!$O20</f>
        <v>0</v>
      </c>
      <c r="O10">
        <f>'Информация о классах'!$O21</f>
        <v>0</v>
      </c>
      <c r="P10">
        <f>'Информация о классах'!$O22</f>
        <v>0</v>
      </c>
      <c r="Q10">
        <f>'Информация о классах'!$O23</f>
        <v>0</v>
      </c>
      <c r="R10">
        <f>'Информация о классах'!$O24</f>
        <v>0</v>
      </c>
      <c r="S10">
        <f>'Информация о классах'!$O25</f>
        <v>0</v>
      </c>
      <c r="T10">
        <f>'Информация о классах'!$O26</f>
        <v>0</v>
      </c>
      <c r="U10">
        <f>'Информация о классах'!$O27</f>
        <v>0</v>
      </c>
      <c r="V10">
        <f>'Информация о классах'!$O28</f>
        <v>0</v>
      </c>
      <c r="W10">
        <f>'Информация о классах'!$O29</f>
        <v>0</v>
      </c>
      <c r="X10">
        <f>'Информация о классах'!$O30</f>
        <v>0</v>
      </c>
      <c r="Y10">
        <f>'Информация о классах'!$O31</f>
        <v>0</v>
      </c>
      <c r="Z10">
        <f>'Информация о классах'!$O32</f>
        <v>0</v>
      </c>
      <c r="AA10">
        <f>'Информация о классах'!$O33</f>
        <v>0</v>
      </c>
      <c r="AB10">
        <f>'Информация о классах'!$O34</f>
        <v>0</v>
      </c>
      <c r="AC10">
        <f>'Информация о классах'!$O35</f>
        <v>0</v>
      </c>
      <c r="AD10">
        <f>'Анкета учителя'!$H7</f>
        <v>0</v>
      </c>
      <c r="AE10">
        <f>'Анкета учителя'!$H8</f>
        <v>0</v>
      </c>
      <c r="AF10">
        <f>'Анкета учителя'!$H9</f>
        <v>0</v>
      </c>
      <c r="AG10">
        <f>'Анкета учителя'!$H10</f>
        <v>0</v>
      </c>
      <c r="AH10">
        <f>'Анкета учителя'!$H11</f>
        <v>0</v>
      </c>
      <c r="AI10">
        <f>'Анкета учителя'!$H12</f>
        <v>0</v>
      </c>
      <c r="AJ10">
        <f>'Анкета учителя'!$H13</f>
        <v>0</v>
      </c>
      <c r="AK10">
        <f>'Анкета учителя'!$H14</f>
        <v>0</v>
      </c>
      <c r="AL10">
        <f>'Анкета учителя'!$H15</f>
        <v>0</v>
      </c>
      <c r="AM10">
        <f>'Анкета учителя'!$H16</f>
        <v>0</v>
      </c>
      <c r="AN10">
        <f>'Анкета учителя'!$H17</f>
        <v>0</v>
      </c>
      <c r="AO10">
        <f>'Анкета учителя'!$H18</f>
        <v>0</v>
      </c>
      <c r="AP10">
        <f>'Анкета учителя'!$H19</f>
        <v>0</v>
      </c>
      <c r="AQ10">
        <f>'Анкета учителя'!$H20</f>
        <v>0</v>
      </c>
      <c r="AR10">
        <f>'Анкета учителя'!$H21</f>
        <v>0</v>
      </c>
      <c r="AS10">
        <f>'Анкета учителя'!$H22</f>
        <v>0</v>
      </c>
      <c r="AT10">
        <f>'Анкета учителя'!$H23</f>
        <v>0</v>
      </c>
      <c r="AU10">
        <f>'Анкета учителя'!$H24</f>
        <v>0</v>
      </c>
      <c r="AV10">
        <f>'Анкета учителя'!$H25</f>
        <v>0</v>
      </c>
      <c r="AW10">
        <f>'Информация о классах'!$O7</f>
        <v>0</v>
      </c>
      <c r="AX10">
        <f>'Информация о классах'!$O17</f>
        <v>0</v>
      </c>
    </row>
    <row r="11" spans="1:255" x14ac:dyDescent="0.25">
      <c r="A11">
        <f t="shared" si="0"/>
        <v>0</v>
      </c>
      <c r="B11" t="str">
        <f>'Информация о классах'!$Q6</f>
        <v/>
      </c>
      <c r="C11">
        <f>'Информация о классах'!$Q8</f>
        <v>0</v>
      </c>
      <c r="D11">
        <f>'Информация о классах'!$Q9</f>
        <v>0</v>
      </c>
      <c r="E11">
        <f>'Информация о классах'!$Q10</f>
        <v>0</v>
      </c>
      <c r="F11">
        <f>'Информация о классах'!$Q11</f>
        <v>0</v>
      </c>
      <c r="G11">
        <f>'Информация о классах'!$Q12</f>
        <v>0</v>
      </c>
      <c r="H11">
        <f>'Информация о классах'!$Q13</f>
        <v>0</v>
      </c>
      <c r="I11">
        <f>'Информация о классах'!$Q14</f>
        <v>0</v>
      </c>
      <c r="J11">
        <f>'Информация о классах'!$Q15</f>
        <v>0</v>
      </c>
      <c r="K11">
        <f>'Информация о классах'!$Q16</f>
        <v>0</v>
      </c>
      <c r="L11">
        <f>'Информация о классах'!$Q18</f>
        <v>0</v>
      </c>
      <c r="M11">
        <f>'Информация о классах'!$Q19</f>
        <v>0</v>
      </c>
      <c r="N11">
        <f>'Информация о классах'!$Q20</f>
        <v>0</v>
      </c>
      <c r="O11">
        <f>'Информация о классах'!$Q21</f>
        <v>0</v>
      </c>
      <c r="P11">
        <f>'Информация о классах'!$Q22</f>
        <v>0</v>
      </c>
      <c r="Q11">
        <f>'Информация о классах'!$Q23</f>
        <v>0</v>
      </c>
      <c r="R11">
        <f>'Информация о классах'!$Q24</f>
        <v>0</v>
      </c>
      <c r="S11">
        <f>'Информация о классах'!$Q25</f>
        <v>0</v>
      </c>
      <c r="T11">
        <f>'Информация о классах'!$Q26</f>
        <v>0</v>
      </c>
      <c r="U11">
        <f>'Информация о классах'!$Q27</f>
        <v>0</v>
      </c>
      <c r="V11">
        <f>'Информация о классах'!$Q28</f>
        <v>0</v>
      </c>
      <c r="W11">
        <f>'Информация о классах'!$Q29</f>
        <v>0</v>
      </c>
      <c r="X11">
        <f>'Информация о классах'!$Q30</f>
        <v>0</v>
      </c>
      <c r="Y11">
        <f>'Информация о классах'!$Q31</f>
        <v>0</v>
      </c>
      <c r="Z11">
        <f>'Информация о классах'!$Q32</f>
        <v>0</v>
      </c>
      <c r="AA11">
        <f>'Информация о классах'!$Q33</f>
        <v>0</v>
      </c>
      <c r="AB11">
        <f>'Информация о классах'!$Q34</f>
        <v>0</v>
      </c>
      <c r="AC11">
        <f>'Информация о классах'!$Q35</f>
        <v>0</v>
      </c>
      <c r="AD11">
        <f>'Анкета учителя'!$I7</f>
        <v>0</v>
      </c>
      <c r="AE11">
        <f>'Анкета учителя'!$I8</f>
        <v>0</v>
      </c>
      <c r="AF11">
        <f>'Анкета учителя'!$I9</f>
        <v>0</v>
      </c>
      <c r="AG11">
        <f>'Анкета учителя'!$I10</f>
        <v>0</v>
      </c>
      <c r="AH11">
        <f>'Анкета учителя'!$I11</f>
        <v>0</v>
      </c>
      <c r="AI11">
        <f>'Анкета учителя'!$I12</f>
        <v>0</v>
      </c>
      <c r="AJ11">
        <f>'Анкета учителя'!$I13</f>
        <v>0</v>
      </c>
      <c r="AK11">
        <f>'Анкета учителя'!$I14</f>
        <v>0</v>
      </c>
      <c r="AL11">
        <f>'Анкета учителя'!$I15</f>
        <v>0</v>
      </c>
      <c r="AM11">
        <f>'Анкета учителя'!$I16</f>
        <v>0</v>
      </c>
      <c r="AN11">
        <f>'Анкета учителя'!$I17</f>
        <v>0</v>
      </c>
      <c r="AO11">
        <f>'Анкета учителя'!$I18</f>
        <v>0</v>
      </c>
      <c r="AP11">
        <f>'Анкета учителя'!$I19</f>
        <v>0</v>
      </c>
      <c r="AQ11">
        <f>'Анкета учителя'!$I20</f>
        <v>0</v>
      </c>
      <c r="AR11">
        <f>'Анкета учителя'!$I21</f>
        <v>0</v>
      </c>
      <c r="AS11">
        <f>'Анкета учителя'!$I22</f>
        <v>0</v>
      </c>
      <c r="AT11">
        <f>'Анкета учителя'!$I23</f>
        <v>0</v>
      </c>
      <c r="AU11">
        <f>'Анкета учителя'!$I24</f>
        <v>0</v>
      </c>
      <c r="AV11">
        <f>'Анкета учителя'!$I25</f>
        <v>0</v>
      </c>
      <c r="AW11">
        <f>'Информация о классах'!$Q7</f>
        <v>0</v>
      </c>
      <c r="AX11">
        <f>'Информация о классах'!$Q17</f>
        <v>0</v>
      </c>
    </row>
    <row r="12" spans="1:255" x14ac:dyDescent="0.25">
      <c r="A12">
        <f t="shared" si="0"/>
        <v>0</v>
      </c>
      <c r="B12" t="str">
        <f>'Информация о классах'!$S6</f>
        <v/>
      </c>
      <c r="C12">
        <f>'Информация о классах'!$S8</f>
        <v>0</v>
      </c>
      <c r="D12">
        <f>'Информация о классах'!$S9</f>
        <v>0</v>
      </c>
      <c r="E12">
        <f>'Информация о классах'!$S10</f>
        <v>0</v>
      </c>
      <c r="F12">
        <f>'Информация о классах'!$S11</f>
        <v>0</v>
      </c>
      <c r="G12">
        <f>'Информация о классах'!$S12</f>
        <v>0</v>
      </c>
      <c r="H12">
        <f>'Информация о классах'!$S13</f>
        <v>0</v>
      </c>
      <c r="I12">
        <f>'Информация о классах'!$S14</f>
        <v>0</v>
      </c>
      <c r="J12">
        <f>'Информация о классах'!$S15</f>
        <v>0</v>
      </c>
      <c r="K12">
        <f>'Информация о классах'!$S16</f>
        <v>0</v>
      </c>
      <c r="L12">
        <f>'Информация о классах'!$S18</f>
        <v>0</v>
      </c>
      <c r="M12">
        <f>'Информация о классах'!$S19</f>
        <v>0</v>
      </c>
      <c r="N12">
        <f>'Информация о классах'!$S20</f>
        <v>0</v>
      </c>
      <c r="O12">
        <f>'Информация о классах'!$S21</f>
        <v>0</v>
      </c>
      <c r="P12">
        <f>'Информация о классах'!$S22</f>
        <v>0</v>
      </c>
      <c r="Q12">
        <f>'Информация о классах'!$S23</f>
        <v>0</v>
      </c>
      <c r="R12">
        <f>'Информация о классах'!$S24</f>
        <v>0</v>
      </c>
      <c r="S12">
        <f>'Информация о классах'!$S25</f>
        <v>0</v>
      </c>
      <c r="T12">
        <f>'Информация о классах'!$S26</f>
        <v>0</v>
      </c>
      <c r="U12">
        <f>'Информация о классах'!$S27</f>
        <v>0</v>
      </c>
      <c r="V12">
        <f>'Информация о классах'!$S28</f>
        <v>0</v>
      </c>
      <c r="W12">
        <f>'Информация о классах'!$S29</f>
        <v>0</v>
      </c>
      <c r="X12">
        <f>'Информация о классах'!$S30</f>
        <v>0</v>
      </c>
      <c r="Y12">
        <f>'Информация о классах'!$S31</f>
        <v>0</v>
      </c>
      <c r="Z12">
        <f>'Информация о классах'!$S32</f>
        <v>0</v>
      </c>
      <c r="AA12">
        <f>'Информация о классах'!$S33</f>
        <v>0</v>
      </c>
      <c r="AB12">
        <f>'Информация о классах'!$S34</f>
        <v>0</v>
      </c>
      <c r="AC12">
        <f>'Информация о классах'!$S35</f>
        <v>0</v>
      </c>
      <c r="AD12">
        <f>'Анкета учителя'!$J7</f>
        <v>0</v>
      </c>
      <c r="AE12">
        <f>'Анкета учителя'!$J8</f>
        <v>0</v>
      </c>
      <c r="AF12">
        <f>'Анкета учителя'!$J9</f>
        <v>0</v>
      </c>
      <c r="AG12">
        <f>'Анкета учителя'!$J10</f>
        <v>0</v>
      </c>
      <c r="AH12">
        <f>'Анкета учителя'!$J11</f>
        <v>0</v>
      </c>
      <c r="AI12">
        <f>'Анкета учителя'!$J12</f>
        <v>0</v>
      </c>
      <c r="AJ12">
        <f>'Анкета учителя'!$J13</f>
        <v>0</v>
      </c>
      <c r="AK12">
        <f>'Анкета учителя'!$J14</f>
        <v>0</v>
      </c>
      <c r="AL12">
        <f>'Анкета учителя'!$J15</f>
        <v>0</v>
      </c>
      <c r="AM12">
        <f>'Анкета учителя'!$J16</f>
        <v>0</v>
      </c>
      <c r="AN12">
        <f>'Анкета учителя'!$J17</f>
        <v>0</v>
      </c>
      <c r="AO12">
        <f>'Анкета учителя'!$J18</f>
        <v>0</v>
      </c>
      <c r="AP12">
        <f>'Анкета учителя'!$J19</f>
        <v>0</v>
      </c>
      <c r="AQ12">
        <f>'Анкета учителя'!$J20</f>
        <v>0</v>
      </c>
      <c r="AR12">
        <f>'Анкета учителя'!$J21</f>
        <v>0</v>
      </c>
      <c r="AS12">
        <f>'Анкета учителя'!$J22</f>
        <v>0</v>
      </c>
      <c r="AT12">
        <f>'Анкета учителя'!$J23</f>
        <v>0</v>
      </c>
      <c r="AU12">
        <f>'Анкета учителя'!$J24</f>
        <v>0</v>
      </c>
      <c r="AV12">
        <f>'Анкета учителя'!$J25</f>
        <v>0</v>
      </c>
      <c r="AW12">
        <f>'Информация о классах'!$S7</f>
        <v>0</v>
      </c>
      <c r="AX12">
        <f>'Информация о классах'!$S17</f>
        <v>0</v>
      </c>
    </row>
    <row r="13" spans="1:255" x14ac:dyDescent="0.25">
      <c r="A13">
        <f t="shared" si="0"/>
        <v>0</v>
      </c>
      <c r="B13" t="str">
        <f>'Информация о классах'!$U6</f>
        <v/>
      </c>
      <c r="C13">
        <f>'Информация о классах'!$U8</f>
        <v>0</v>
      </c>
      <c r="D13">
        <f>'Информация о классах'!$U9</f>
        <v>0</v>
      </c>
      <c r="E13">
        <f>'Информация о классах'!$U10</f>
        <v>0</v>
      </c>
      <c r="F13">
        <f>'Информация о классах'!$U11</f>
        <v>0</v>
      </c>
      <c r="G13">
        <f>'Информация о классах'!$U12</f>
        <v>0</v>
      </c>
      <c r="H13">
        <f>'Информация о классах'!$U13</f>
        <v>0</v>
      </c>
      <c r="I13">
        <f>'Информация о классах'!$U14</f>
        <v>0</v>
      </c>
      <c r="J13">
        <f>'Информация о классах'!$U15</f>
        <v>0</v>
      </c>
      <c r="K13">
        <f>'Информация о классах'!$U16</f>
        <v>0</v>
      </c>
      <c r="L13">
        <f>'Информация о классах'!$U18</f>
        <v>0</v>
      </c>
      <c r="M13">
        <f>'Информация о классах'!$U19</f>
        <v>0</v>
      </c>
      <c r="N13">
        <f>'Информация о классах'!$U20</f>
        <v>0</v>
      </c>
      <c r="O13">
        <f>'Информация о классах'!$U21</f>
        <v>0</v>
      </c>
      <c r="P13">
        <f>'Информация о классах'!$U22</f>
        <v>0</v>
      </c>
      <c r="Q13">
        <f>'Информация о классах'!$U23</f>
        <v>0</v>
      </c>
      <c r="R13">
        <f>'Информация о классах'!$U24</f>
        <v>0</v>
      </c>
      <c r="S13">
        <f>'Информация о классах'!$U25</f>
        <v>0</v>
      </c>
      <c r="T13">
        <f>'Информация о классах'!$U26</f>
        <v>0</v>
      </c>
      <c r="U13">
        <f>'Информация о классах'!$U27</f>
        <v>0</v>
      </c>
      <c r="V13">
        <f>'Информация о классах'!$U28</f>
        <v>0</v>
      </c>
      <c r="W13">
        <f>'Информация о классах'!$U29</f>
        <v>0</v>
      </c>
      <c r="X13">
        <f>'Информация о классах'!$U30</f>
        <v>0</v>
      </c>
      <c r="Y13">
        <f>'Информация о классах'!$U31</f>
        <v>0</v>
      </c>
      <c r="Z13">
        <f>'Информация о классах'!$U32</f>
        <v>0</v>
      </c>
      <c r="AA13">
        <f>'Информация о классах'!$U33</f>
        <v>0</v>
      </c>
      <c r="AB13">
        <f>'Информация о классах'!$U34</f>
        <v>0</v>
      </c>
      <c r="AC13">
        <f>'Информация о классах'!$U35</f>
        <v>0</v>
      </c>
      <c r="AD13">
        <f>'Анкета учителя'!$K7</f>
        <v>0</v>
      </c>
      <c r="AE13">
        <f>'Анкета учителя'!$K8</f>
        <v>0</v>
      </c>
      <c r="AF13">
        <f>'Анкета учителя'!$K9</f>
        <v>0</v>
      </c>
      <c r="AG13">
        <f>'Анкета учителя'!$K10</f>
        <v>0</v>
      </c>
      <c r="AH13">
        <f>'Анкета учителя'!$K11</f>
        <v>0</v>
      </c>
      <c r="AI13">
        <f>'Анкета учителя'!$K12</f>
        <v>0</v>
      </c>
      <c r="AJ13">
        <f>'Анкета учителя'!$K13</f>
        <v>0</v>
      </c>
      <c r="AK13">
        <f>'Анкета учителя'!$K14</f>
        <v>0</v>
      </c>
      <c r="AL13">
        <f>'Анкета учителя'!$K15</f>
        <v>0</v>
      </c>
      <c r="AM13">
        <f>'Анкета учителя'!$K16</f>
        <v>0</v>
      </c>
      <c r="AN13">
        <f>'Анкета учителя'!$K17</f>
        <v>0</v>
      </c>
      <c r="AO13">
        <f>'Анкета учителя'!$K18</f>
        <v>0</v>
      </c>
      <c r="AP13">
        <f>'Анкета учителя'!$K19</f>
        <v>0</v>
      </c>
      <c r="AQ13">
        <f>'Анкета учителя'!$K20</f>
        <v>0</v>
      </c>
      <c r="AR13">
        <f>'Анкета учителя'!$K21</f>
        <v>0</v>
      </c>
      <c r="AS13">
        <f>'Анкета учителя'!$K22</f>
        <v>0</v>
      </c>
      <c r="AT13">
        <f>'Анкета учителя'!$K23</f>
        <v>0</v>
      </c>
      <c r="AU13">
        <f>'Анкета учителя'!$K24</f>
        <v>0</v>
      </c>
      <c r="AV13">
        <f>'Анкета учителя'!$K25</f>
        <v>0</v>
      </c>
      <c r="AW13">
        <f>'Информация о классах'!$U7</f>
        <v>0</v>
      </c>
      <c r="AX13">
        <f>'Информация о классах'!$U17</f>
        <v>0</v>
      </c>
    </row>
    <row r="14" spans="1:255" x14ac:dyDescent="0.25">
      <c r="A14">
        <f t="shared" si="0"/>
        <v>0</v>
      </c>
      <c r="B14" t="str">
        <f>'Информация о классах'!$W6</f>
        <v/>
      </c>
      <c r="C14">
        <f>'Информация о классах'!$W8</f>
        <v>0</v>
      </c>
      <c r="D14">
        <f>'Информация о классах'!$W9</f>
        <v>0</v>
      </c>
      <c r="E14">
        <f>'Информация о классах'!$W10</f>
        <v>0</v>
      </c>
      <c r="F14">
        <f>'Информация о классах'!$W11</f>
        <v>0</v>
      </c>
      <c r="G14">
        <f>'Информация о классах'!$W12</f>
        <v>0</v>
      </c>
      <c r="H14">
        <f>'Информация о классах'!$W13</f>
        <v>0</v>
      </c>
      <c r="I14">
        <f>'Информация о классах'!$W14</f>
        <v>0</v>
      </c>
      <c r="J14">
        <f>'Информация о классах'!$W15</f>
        <v>0</v>
      </c>
      <c r="K14">
        <f>'Информация о классах'!$W16</f>
        <v>0</v>
      </c>
      <c r="L14">
        <f>'Информация о классах'!$W18</f>
        <v>0</v>
      </c>
      <c r="M14">
        <f>'Информация о классах'!$W19</f>
        <v>0</v>
      </c>
      <c r="N14">
        <f>'Информация о классах'!$W20</f>
        <v>0</v>
      </c>
      <c r="O14">
        <f>'Информация о классах'!$W21</f>
        <v>0</v>
      </c>
      <c r="P14">
        <f>'Информация о классах'!$W22</f>
        <v>0</v>
      </c>
      <c r="Q14">
        <f>'Информация о классах'!$W23</f>
        <v>0</v>
      </c>
      <c r="R14">
        <f>'Информация о классах'!$W24</f>
        <v>0</v>
      </c>
      <c r="S14">
        <f>'Информация о классах'!$W25</f>
        <v>0</v>
      </c>
      <c r="T14">
        <f>'Информация о классах'!$W26</f>
        <v>0</v>
      </c>
      <c r="U14">
        <f>'Информация о классах'!$W27</f>
        <v>0</v>
      </c>
      <c r="V14">
        <f>'Информация о классах'!$W28</f>
        <v>0</v>
      </c>
      <c r="W14">
        <f>'Информация о классах'!$W29</f>
        <v>0</v>
      </c>
      <c r="X14">
        <f>'Информация о классах'!$W30</f>
        <v>0</v>
      </c>
      <c r="Y14">
        <f>'Информация о классах'!$W31</f>
        <v>0</v>
      </c>
      <c r="Z14">
        <f>'Информация о классах'!$W32</f>
        <v>0</v>
      </c>
      <c r="AA14">
        <f>'Информация о классах'!$W33</f>
        <v>0</v>
      </c>
      <c r="AB14">
        <f>'Информация о классах'!$W34</f>
        <v>0</v>
      </c>
      <c r="AC14">
        <f>'Информация о классах'!$W35</f>
        <v>0</v>
      </c>
      <c r="AD14">
        <f>'Анкета учителя'!$L7</f>
        <v>0</v>
      </c>
      <c r="AE14">
        <f>'Анкета учителя'!$L8</f>
        <v>0</v>
      </c>
      <c r="AF14">
        <f>'Анкета учителя'!$L9</f>
        <v>0</v>
      </c>
      <c r="AG14">
        <f>'Анкета учителя'!$L10</f>
        <v>0</v>
      </c>
      <c r="AH14">
        <f>'Анкета учителя'!$L11</f>
        <v>0</v>
      </c>
      <c r="AI14">
        <f>'Анкета учителя'!$L12</f>
        <v>0</v>
      </c>
      <c r="AJ14">
        <f>'Анкета учителя'!$L13</f>
        <v>0</v>
      </c>
      <c r="AK14">
        <f>'Анкета учителя'!$L14</f>
        <v>0</v>
      </c>
      <c r="AL14">
        <f>'Анкета учителя'!$L15</f>
        <v>0</v>
      </c>
      <c r="AM14">
        <f>'Анкета учителя'!$L16</f>
        <v>0</v>
      </c>
      <c r="AN14">
        <f>'Анкета учителя'!$L17</f>
        <v>0</v>
      </c>
      <c r="AO14">
        <f>'Анкета учителя'!$L18</f>
        <v>0</v>
      </c>
      <c r="AP14">
        <f>'Анкета учителя'!$L19</f>
        <v>0</v>
      </c>
      <c r="AQ14">
        <f>'Анкета учителя'!$L20</f>
        <v>0</v>
      </c>
      <c r="AR14">
        <f>'Анкета учителя'!$L21</f>
        <v>0</v>
      </c>
      <c r="AS14">
        <f>'Анкета учителя'!$L22</f>
        <v>0</v>
      </c>
      <c r="AT14">
        <f>'Анкета учителя'!$L23</f>
        <v>0</v>
      </c>
      <c r="AU14">
        <f>'Анкета учителя'!$L24</f>
        <v>0</v>
      </c>
      <c r="AV14">
        <f>'Анкета учителя'!$L25</f>
        <v>0</v>
      </c>
      <c r="AW14">
        <f>'Информация о классах'!$W7</f>
        <v>0</v>
      </c>
      <c r="AX14">
        <f>'Информация о классах'!$W17</f>
        <v>0</v>
      </c>
    </row>
    <row r="15" spans="1:255" x14ac:dyDescent="0.25">
      <c r="A15">
        <f t="shared" si="0"/>
        <v>0</v>
      </c>
      <c r="B15" t="str">
        <f>'Информация о классах'!$Y6</f>
        <v/>
      </c>
      <c r="C15">
        <f>'Информация о классах'!$Y8</f>
        <v>0</v>
      </c>
      <c r="D15">
        <f>'Информация о классах'!$Y9</f>
        <v>0</v>
      </c>
      <c r="E15">
        <f>'Информация о классах'!$Y10</f>
        <v>0</v>
      </c>
      <c r="F15">
        <f>'Информация о классах'!$Y11</f>
        <v>0</v>
      </c>
      <c r="G15">
        <f>'Информация о классах'!$Y12</f>
        <v>0</v>
      </c>
      <c r="H15">
        <f>'Информация о классах'!$Y13</f>
        <v>0</v>
      </c>
      <c r="I15">
        <f>'Информация о классах'!$Y14</f>
        <v>0</v>
      </c>
      <c r="J15">
        <f>'Информация о классах'!$Y15</f>
        <v>0</v>
      </c>
      <c r="K15">
        <f>'Информация о классах'!$Y16</f>
        <v>0</v>
      </c>
      <c r="L15">
        <f>'Информация о классах'!$Y18</f>
        <v>0</v>
      </c>
      <c r="M15">
        <f>'Информация о классах'!$Y19</f>
        <v>0</v>
      </c>
      <c r="N15">
        <f>'Информация о классах'!$Y20</f>
        <v>0</v>
      </c>
      <c r="O15">
        <f>'Информация о классах'!$Y21</f>
        <v>0</v>
      </c>
      <c r="P15">
        <f>'Информация о классах'!$Y22</f>
        <v>0</v>
      </c>
      <c r="Q15">
        <f>'Информация о классах'!$Y23</f>
        <v>0</v>
      </c>
      <c r="R15">
        <f>'Информация о классах'!$Y24</f>
        <v>0</v>
      </c>
      <c r="S15">
        <f>'Информация о классах'!$Y25</f>
        <v>0</v>
      </c>
      <c r="T15">
        <f>'Информация о классах'!$Y26</f>
        <v>0</v>
      </c>
      <c r="U15">
        <f>'Информация о классах'!$Y27</f>
        <v>0</v>
      </c>
      <c r="V15">
        <f>'Информация о классах'!$Y28</f>
        <v>0</v>
      </c>
      <c r="W15">
        <f>'Информация о классах'!$Y29</f>
        <v>0</v>
      </c>
      <c r="X15">
        <f>'Информация о классах'!$Y30</f>
        <v>0</v>
      </c>
      <c r="Y15">
        <f>'Информация о классах'!$Y31</f>
        <v>0</v>
      </c>
      <c r="Z15">
        <f>'Информация о классах'!$Y32</f>
        <v>0</v>
      </c>
      <c r="AA15">
        <f>'Информация о классах'!$Y33</f>
        <v>0</v>
      </c>
      <c r="AB15">
        <f>'Информация о классах'!$Y34</f>
        <v>0</v>
      </c>
      <c r="AC15">
        <f>'Информация о классах'!$Y35</f>
        <v>0</v>
      </c>
      <c r="AD15">
        <f>'Анкета учителя'!$M7</f>
        <v>0</v>
      </c>
      <c r="AE15">
        <f>'Анкета учителя'!$M8</f>
        <v>0</v>
      </c>
      <c r="AF15">
        <f>'Анкета учителя'!$M9</f>
        <v>0</v>
      </c>
      <c r="AG15">
        <f>'Анкета учителя'!$M10</f>
        <v>0</v>
      </c>
      <c r="AH15">
        <f>'Анкета учителя'!$M11</f>
        <v>0</v>
      </c>
      <c r="AI15">
        <f>'Анкета учителя'!$M12</f>
        <v>0</v>
      </c>
      <c r="AJ15">
        <f>'Анкета учителя'!$M13</f>
        <v>0</v>
      </c>
      <c r="AK15">
        <f>'Анкета учителя'!$M14</f>
        <v>0</v>
      </c>
      <c r="AL15">
        <f>'Анкета учителя'!$M15</f>
        <v>0</v>
      </c>
      <c r="AM15">
        <f>'Анкета учителя'!$M16</f>
        <v>0</v>
      </c>
      <c r="AN15">
        <f>'Анкета учителя'!$M17</f>
        <v>0</v>
      </c>
      <c r="AO15">
        <f>'Анкета учителя'!$M18</f>
        <v>0</v>
      </c>
      <c r="AP15">
        <f>'Анкета учителя'!$M19</f>
        <v>0</v>
      </c>
      <c r="AQ15">
        <f>'Анкета учителя'!$M20</f>
        <v>0</v>
      </c>
      <c r="AR15">
        <f>'Анкета учителя'!$M21</f>
        <v>0</v>
      </c>
      <c r="AS15">
        <f>'Анкета учителя'!$M22</f>
        <v>0</v>
      </c>
      <c r="AT15">
        <f>'Анкета учителя'!$M23</f>
        <v>0</v>
      </c>
      <c r="AU15">
        <f>'Анкета учителя'!$M24</f>
        <v>0</v>
      </c>
      <c r="AV15">
        <f>'Анкета учителя'!$M25</f>
        <v>0</v>
      </c>
      <c r="AW15">
        <f>'Информация о классах'!$Y7</f>
        <v>0</v>
      </c>
      <c r="AX15">
        <f>'Информация о классах'!$Y17</f>
        <v>0</v>
      </c>
    </row>
    <row r="16" spans="1:255" x14ac:dyDescent="0.25">
      <c r="A16">
        <f t="shared" si="0"/>
        <v>0</v>
      </c>
      <c r="B16" t="str">
        <f>'Информация о классах'!$AA6</f>
        <v/>
      </c>
      <c r="C16">
        <f>'Информация о классах'!$AA8</f>
        <v>0</v>
      </c>
      <c r="D16">
        <f>'Информация о классах'!$AA9</f>
        <v>0</v>
      </c>
      <c r="E16">
        <f>'Информация о классах'!$AA10</f>
        <v>0</v>
      </c>
      <c r="F16">
        <f>'Информация о классах'!$AA11</f>
        <v>0</v>
      </c>
      <c r="G16">
        <f>'Информация о классах'!$AA12</f>
        <v>0</v>
      </c>
      <c r="H16">
        <f>'Информация о классах'!$AA13</f>
        <v>0</v>
      </c>
      <c r="I16">
        <f>'Информация о классах'!$AA14</f>
        <v>0</v>
      </c>
      <c r="J16">
        <f>'Информация о классах'!$AA15</f>
        <v>0</v>
      </c>
      <c r="K16">
        <f>'Информация о классах'!$AA16</f>
        <v>0</v>
      </c>
      <c r="L16">
        <f>'Информация о классах'!$AA18</f>
        <v>0</v>
      </c>
      <c r="M16">
        <f>'Информация о классах'!$AA19</f>
        <v>0</v>
      </c>
      <c r="N16">
        <f>'Информация о классах'!$AA20</f>
        <v>0</v>
      </c>
      <c r="O16">
        <f>'Информация о классах'!$AA21</f>
        <v>0</v>
      </c>
      <c r="P16">
        <f>'Информация о классах'!$AA22</f>
        <v>0</v>
      </c>
      <c r="Q16">
        <f>'Информация о классах'!$AA23</f>
        <v>0</v>
      </c>
      <c r="R16">
        <f>'Информация о классах'!$AA24</f>
        <v>0</v>
      </c>
      <c r="S16">
        <f>'Информация о классах'!$AA25</f>
        <v>0</v>
      </c>
      <c r="T16">
        <f>'Информация о классах'!$AA26</f>
        <v>0</v>
      </c>
      <c r="U16">
        <f>'Информация о классах'!$AA27</f>
        <v>0</v>
      </c>
      <c r="V16">
        <f>'Информация о классах'!$AA28</f>
        <v>0</v>
      </c>
      <c r="W16">
        <f>'Информация о классах'!$AA29</f>
        <v>0</v>
      </c>
      <c r="X16">
        <f>'Информация о классах'!$AA30</f>
        <v>0</v>
      </c>
      <c r="Y16">
        <f>'Информация о классах'!$AA31</f>
        <v>0</v>
      </c>
      <c r="Z16">
        <f>'Информация о классах'!$AA32</f>
        <v>0</v>
      </c>
      <c r="AA16">
        <f>'Информация о классах'!$AA33</f>
        <v>0</v>
      </c>
      <c r="AB16">
        <f>'Информация о классах'!$AA34</f>
        <v>0</v>
      </c>
      <c r="AC16">
        <f>'Информация о классах'!$AA35</f>
        <v>0</v>
      </c>
      <c r="AD16">
        <f>'Анкета учителя'!$N7</f>
        <v>0</v>
      </c>
      <c r="AE16">
        <f>'Анкета учителя'!$N8</f>
        <v>0</v>
      </c>
      <c r="AF16">
        <f>'Анкета учителя'!$N9</f>
        <v>0</v>
      </c>
      <c r="AG16">
        <f>'Анкета учителя'!$N10</f>
        <v>0</v>
      </c>
      <c r="AH16">
        <f>'Анкета учителя'!$N11</f>
        <v>0</v>
      </c>
      <c r="AI16">
        <f>'Анкета учителя'!$N12</f>
        <v>0</v>
      </c>
      <c r="AJ16">
        <f>'Анкета учителя'!$N13</f>
        <v>0</v>
      </c>
      <c r="AK16">
        <f>'Анкета учителя'!$N14</f>
        <v>0</v>
      </c>
      <c r="AL16">
        <f>'Анкета учителя'!$N15</f>
        <v>0</v>
      </c>
      <c r="AM16">
        <f>'Анкета учителя'!$N16</f>
        <v>0</v>
      </c>
      <c r="AN16">
        <f>'Анкета учителя'!$N17</f>
        <v>0</v>
      </c>
      <c r="AO16">
        <f>'Анкета учителя'!$N18</f>
        <v>0</v>
      </c>
      <c r="AP16">
        <f>'Анкета учителя'!$N19</f>
        <v>0</v>
      </c>
      <c r="AQ16">
        <f>'Анкета учителя'!$N20</f>
        <v>0</v>
      </c>
      <c r="AR16">
        <f>'Анкета учителя'!$N21</f>
        <v>0</v>
      </c>
      <c r="AS16">
        <f>'Анкета учителя'!$N22</f>
        <v>0</v>
      </c>
      <c r="AT16">
        <f>'Анкета учителя'!$N23</f>
        <v>0</v>
      </c>
      <c r="AU16">
        <f>'Анкета учителя'!$N24</f>
        <v>0</v>
      </c>
      <c r="AV16">
        <f>'Анкета учителя'!$N25</f>
        <v>0</v>
      </c>
      <c r="AW16">
        <f>'Информация о классах'!$AA7</f>
        <v>0</v>
      </c>
      <c r="AX16">
        <f>'Информация о классах'!$AA17</f>
        <v>0</v>
      </c>
    </row>
    <row r="17" spans="1:50" x14ac:dyDescent="0.25">
      <c r="A17">
        <f t="shared" si="0"/>
        <v>0</v>
      </c>
      <c r="B17" t="str">
        <f>'Информация о классах'!$AC6</f>
        <v/>
      </c>
      <c r="C17">
        <f>'Информация о классах'!$AC8</f>
        <v>0</v>
      </c>
      <c r="D17">
        <f>'Информация о классах'!$AC9</f>
        <v>0</v>
      </c>
      <c r="E17">
        <f>'Информация о классах'!$AC10</f>
        <v>0</v>
      </c>
      <c r="F17">
        <f>'Информация о классах'!$AC11</f>
        <v>0</v>
      </c>
      <c r="G17">
        <f>'Информация о классах'!$AC12</f>
        <v>0</v>
      </c>
      <c r="H17">
        <f>'Информация о классах'!$AC13</f>
        <v>0</v>
      </c>
      <c r="I17">
        <f>'Информация о классах'!$AC14</f>
        <v>0</v>
      </c>
      <c r="J17">
        <f>'Информация о классах'!$AC15</f>
        <v>0</v>
      </c>
      <c r="K17">
        <f>'Информация о классах'!$AC16</f>
        <v>0</v>
      </c>
      <c r="L17">
        <f>'Информация о классах'!$AC18</f>
        <v>0</v>
      </c>
      <c r="M17">
        <f>'Информация о классах'!$AC19</f>
        <v>0</v>
      </c>
      <c r="N17">
        <f>'Информация о классах'!$AC20</f>
        <v>0</v>
      </c>
      <c r="O17">
        <f>'Информация о классах'!$AC21</f>
        <v>0</v>
      </c>
      <c r="P17">
        <f>'Информация о классах'!$AC22</f>
        <v>0</v>
      </c>
      <c r="Q17">
        <f>'Информация о классах'!$AC23</f>
        <v>0</v>
      </c>
      <c r="R17">
        <f>'Информация о классах'!$AC24</f>
        <v>0</v>
      </c>
      <c r="S17">
        <f>'Информация о классах'!$AC25</f>
        <v>0</v>
      </c>
      <c r="T17">
        <f>'Информация о классах'!$AC26</f>
        <v>0</v>
      </c>
      <c r="U17">
        <f>'Информация о классах'!$AC27</f>
        <v>0</v>
      </c>
      <c r="V17">
        <f>'Информация о классах'!$AC28</f>
        <v>0</v>
      </c>
      <c r="W17">
        <f>'Информация о классах'!$AC29</f>
        <v>0</v>
      </c>
      <c r="X17">
        <f>'Информация о классах'!$AC30</f>
        <v>0</v>
      </c>
      <c r="Y17">
        <f>'Информация о классах'!$AC31</f>
        <v>0</v>
      </c>
      <c r="Z17">
        <f>'Информация о классах'!$AC32</f>
        <v>0</v>
      </c>
      <c r="AA17">
        <f>'Информация о классах'!$AC33</f>
        <v>0</v>
      </c>
      <c r="AB17">
        <f>'Информация о классах'!$AC34</f>
        <v>0</v>
      </c>
      <c r="AC17">
        <f>'Информация о классах'!$AC35</f>
        <v>0</v>
      </c>
      <c r="AD17">
        <f>'Анкета учителя'!$O7</f>
        <v>0</v>
      </c>
      <c r="AE17">
        <f>'Анкета учителя'!$O8</f>
        <v>0</v>
      </c>
      <c r="AF17">
        <f>'Анкета учителя'!$O9</f>
        <v>0</v>
      </c>
      <c r="AG17">
        <f>'Анкета учителя'!$O10</f>
        <v>0</v>
      </c>
      <c r="AH17">
        <f>'Анкета учителя'!$O11</f>
        <v>0</v>
      </c>
      <c r="AI17">
        <f>'Анкета учителя'!$O12</f>
        <v>0</v>
      </c>
      <c r="AJ17">
        <f>'Анкета учителя'!$O13</f>
        <v>0</v>
      </c>
      <c r="AK17">
        <f>'Анкета учителя'!$O14</f>
        <v>0</v>
      </c>
      <c r="AL17">
        <f>'Анкета учителя'!$O15</f>
        <v>0</v>
      </c>
      <c r="AM17">
        <f>'Анкета учителя'!$O16</f>
        <v>0</v>
      </c>
      <c r="AN17">
        <f>'Анкета учителя'!$O17</f>
        <v>0</v>
      </c>
      <c r="AO17">
        <f>'Анкета учителя'!$O18</f>
        <v>0</v>
      </c>
      <c r="AP17">
        <f>'Анкета учителя'!$O19</f>
        <v>0</v>
      </c>
      <c r="AQ17">
        <f>'Анкета учителя'!$O20</f>
        <v>0</v>
      </c>
      <c r="AR17">
        <f>'Анкета учителя'!$O21</f>
        <v>0</v>
      </c>
      <c r="AS17">
        <f>'Анкета учителя'!$O22</f>
        <v>0</v>
      </c>
      <c r="AT17">
        <f>'Анкета учителя'!$O23</f>
        <v>0</v>
      </c>
      <c r="AU17">
        <f>'Анкета учителя'!$O24</f>
        <v>0</v>
      </c>
      <c r="AV17">
        <f>'Анкета учителя'!$O25</f>
        <v>0</v>
      </c>
      <c r="AW17">
        <f>'Информация о классах'!$AC7</f>
        <v>0</v>
      </c>
      <c r="AX17">
        <f>'Информация о классах'!$AC17</f>
        <v>0</v>
      </c>
    </row>
    <row r="18" spans="1:50" x14ac:dyDescent="0.25">
      <c r="A18">
        <f t="shared" si="0"/>
        <v>0</v>
      </c>
      <c r="B18" t="str">
        <f>'Информация о классах'!$AE6</f>
        <v/>
      </c>
      <c r="C18">
        <f>'Информация о классах'!$AE8</f>
        <v>0</v>
      </c>
      <c r="D18">
        <f>'Информация о классах'!$AE9</f>
        <v>0</v>
      </c>
      <c r="E18">
        <f>'Информация о классах'!$AE10</f>
        <v>0</v>
      </c>
      <c r="F18">
        <f>'Информация о классах'!$AE11</f>
        <v>0</v>
      </c>
      <c r="G18">
        <f>'Информация о классах'!$AE12</f>
        <v>0</v>
      </c>
      <c r="H18">
        <f>'Информация о классах'!$AE13</f>
        <v>0</v>
      </c>
      <c r="I18">
        <f>'Информация о классах'!$AE14</f>
        <v>0</v>
      </c>
      <c r="J18">
        <f>'Информация о классах'!$AE15</f>
        <v>0</v>
      </c>
      <c r="K18">
        <f>'Информация о классах'!$AE16</f>
        <v>0</v>
      </c>
      <c r="L18">
        <f>'Информация о классах'!$AE18</f>
        <v>0</v>
      </c>
      <c r="M18">
        <f>'Информация о классах'!$AE19</f>
        <v>0</v>
      </c>
      <c r="N18">
        <f>'Информация о классах'!$AE20</f>
        <v>0</v>
      </c>
      <c r="O18">
        <f>'Информация о классах'!$AE21</f>
        <v>0</v>
      </c>
      <c r="P18">
        <f>'Информация о классах'!$AE22</f>
        <v>0</v>
      </c>
      <c r="Q18">
        <f>'Информация о классах'!$AE23</f>
        <v>0</v>
      </c>
      <c r="R18">
        <f>'Информация о классах'!$AE24</f>
        <v>0</v>
      </c>
      <c r="S18">
        <f>'Информация о классах'!$AE25</f>
        <v>0</v>
      </c>
      <c r="T18">
        <f>'Информация о классах'!$AE26</f>
        <v>0</v>
      </c>
      <c r="U18">
        <f>'Информация о классах'!$AE27</f>
        <v>0</v>
      </c>
      <c r="V18">
        <f>'Информация о классах'!$AE28</f>
        <v>0</v>
      </c>
      <c r="W18">
        <f>'Информация о классах'!$AE29</f>
        <v>0</v>
      </c>
      <c r="X18">
        <f>'Информация о классах'!$AE30</f>
        <v>0</v>
      </c>
      <c r="Y18">
        <f>'Информация о классах'!$AE31</f>
        <v>0</v>
      </c>
      <c r="Z18">
        <f>'Информация о классах'!$AE32</f>
        <v>0</v>
      </c>
      <c r="AA18">
        <f>'Информация о классах'!$AE33</f>
        <v>0</v>
      </c>
      <c r="AB18">
        <f>'Информация о классах'!$AE34</f>
        <v>0</v>
      </c>
      <c r="AC18">
        <f>'Информация о классах'!$AE35</f>
        <v>0</v>
      </c>
      <c r="AD18">
        <f>'Анкета учителя'!$P7</f>
        <v>0</v>
      </c>
      <c r="AE18">
        <f>'Анкета учителя'!$P8</f>
        <v>0</v>
      </c>
      <c r="AF18">
        <f>'Анкета учителя'!$P9</f>
        <v>0</v>
      </c>
      <c r="AG18">
        <f>'Анкета учителя'!$P10</f>
        <v>0</v>
      </c>
      <c r="AH18">
        <f>'Анкета учителя'!$P11</f>
        <v>0</v>
      </c>
      <c r="AI18">
        <f>'Анкета учителя'!$P12</f>
        <v>0</v>
      </c>
      <c r="AJ18">
        <f>'Анкета учителя'!$P13</f>
        <v>0</v>
      </c>
      <c r="AK18">
        <f>'Анкета учителя'!$P14</f>
        <v>0</v>
      </c>
      <c r="AL18">
        <f>'Анкета учителя'!$P15</f>
        <v>0</v>
      </c>
      <c r="AM18">
        <f>'Анкета учителя'!$P16</f>
        <v>0</v>
      </c>
      <c r="AN18">
        <f>'Анкета учителя'!$P17</f>
        <v>0</v>
      </c>
      <c r="AO18">
        <f>'Анкета учителя'!$P18</f>
        <v>0</v>
      </c>
      <c r="AP18">
        <f>'Анкета учителя'!$P19</f>
        <v>0</v>
      </c>
      <c r="AQ18">
        <f>'Анкета учителя'!$P20</f>
        <v>0</v>
      </c>
      <c r="AR18">
        <f>'Анкета учителя'!$P21</f>
        <v>0</v>
      </c>
      <c r="AS18">
        <f>'Анкета учителя'!$P22</f>
        <v>0</v>
      </c>
      <c r="AT18">
        <f>'Анкета учителя'!$P23</f>
        <v>0</v>
      </c>
      <c r="AU18">
        <f>'Анкета учителя'!$P24</f>
        <v>0</v>
      </c>
      <c r="AV18">
        <f>'Анкета учителя'!$P25</f>
        <v>0</v>
      </c>
      <c r="AW18">
        <f>'Информация о классах'!$AE7</f>
        <v>0</v>
      </c>
      <c r="AX18">
        <f>'Информация о классах'!$AE17</f>
        <v>0</v>
      </c>
    </row>
    <row r="19" spans="1:50" x14ac:dyDescent="0.25">
      <c r="A19">
        <f t="shared" si="0"/>
        <v>0</v>
      </c>
      <c r="B19" t="str">
        <f>'Информация о классах'!$AG6</f>
        <v/>
      </c>
      <c r="C19">
        <f>'Информация о классах'!$AG8</f>
        <v>0</v>
      </c>
      <c r="D19">
        <f>'Информация о классах'!$AG9</f>
        <v>0</v>
      </c>
      <c r="E19">
        <f>'Информация о классах'!$AG10</f>
        <v>0</v>
      </c>
      <c r="F19">
        <f>'Информация о классах'!$AG11</f>
        <v>0</v>
      </c>
      <c r="G19">
        <f>'Информация о классах'!$AG12</f>
        <v>0</v>
      </c>
      <c r="H19">
        <f>'Информация о классах'!$AG13</f>
        <v>0</v>
      </c>
      <c r="I19">
        <f>'Информация о классах'!$AG14</f>
        <v>0</v>
      </c>
      <c r="J19">
        <f>'Информация о классах'!$AG15</f>
        <v>0</v>
      </c>
      <c r="K19">
        <f>'Информация о классах'!$AG16</f>
        <v>0</v>
      </c>
      <c r="L19">
        <f>'Информация о классах'!$AG18</f>
        <v>0</v>
      </c>
      <c r="M19">
        <f>'Информация о классах'!$AG19</f>
        <v>0</v>
      </c>
      <c r="N19">
        <f>'Информация о классах'!$AG20</f>
        <v>0</v>
      </c>
      <c r="O19">
        <f>'Информация о классах'!$AG21</f>
        <v>0</v>
      </c>
      <c r="P19">
        <f>'Информация о классах'!$AG22</f>
        <v>0</v>
      </c>
      <c r="Q19">
        <f>'Информация о классах'!$AG23</f>
        <v>0</v>
      </c>
      <c r="R19">
        <f>'Информация о классах'!$AG24</f>
        <v>0</v>
      </c>
      <c r="S19">
        <f>'Информация о классах'!$AG25</f>
        <v>0</v>
      </c>
      <c r="T19">
        <f>'Информация о классах'!$AG26</f>
        <v>0</v>
      </c>
      <c r="U19">
        <f>'Информация о классах'!$AG27</f>
        <v>0</v>
      </c>
      <c r="V19">
        <f>'Информация о классах'!$AG28</f>
        <v>0</v>
      </c>
      <c r="W19">
        <f>'Информация о классах'!$AG29</f>
        <v>0</v>
      </c>
      <c r="X19">
        <f>'Информация о классах'!$AG30</f>
        <v>0</v>
      </c>
      <c r="Y19">
        <f>'Информация о классах'!$AG31</f>
        <v>0</v>
      </c>
      <c r="Z19">
        <f>'Информация о классах'!$AG32</f>
        <v>0</v>
      </c>
      <c r="AA19">
        <f>'Информация о классах'!$AG33</f>
        <v>0</v>
      </c>
      <c r="AB19">
        <f>'Информация о классах'!$AG34</f>
        <v>0</v>
      </c>
      <c r="AC19">
        <f>'Информация о классах'!$AG35</f>
        <v>0</v>
      </c>
      <c r="AD19">
        <f>'Анкета учителя'!$Q7</f>
        <v>0</v>
      </c>
      <c r="AE19">
        <f>'Анкета учителя'!$Q8</f>
        <v>0</v>
      </c>
      <c r="AF19">
        <f>'Анкета учителя'!$Q9</f>
        <v>0</v>
      </c>
      <c r="AG19">
        <f>'Анкета учителя'!$Q10</f>
        <v>0</v>
      </c>
      <c r="AH19">
        <f>'Анкета учителя'!$Q11</f>
        <v>0</v>
      </c>
      <c r="AI19">
        <f>'Анкета учителя'!$Q12</f>
        <v>0</v>
      </c>
      <c r="AJ19">
        <f>'Анкета учителя'!$Q13</f>
        <v>0</v>
      </c>
      <c r="AK19">
        <f>'Анкета учителя'!$Q14</f>
        <v>0</v>
      </c>
      <c r="AL19">
        <f>'Анкета учителя'!$Q15</f>
        <v>0</v>
      </c>
      <c r="AM19">
        <f>'Анкета учителя'!$Q16</f>
        <v>0</v>
      </c>
      <c r="AN19">
        <f>'Анкета учителя'!$Q17</f>
        <v>0</v>
      </c>
      <c r="AO19">
        <f>'Анкета учителя'!$Q18</f>
        <v>0</v>
      </c>
      <c r="AP19">
        <f>'Анкета учителя'!$Q19</f>
        <v>0</v>
      </c>
      <c r="AQ19">
        <f>'Анкета учителя'!$Q20</f>
        <v>0</v>
      </c>
      <c r="AR19">
        <f>'Анкета учителя'!$Q21</f>
        <v>0</v>
      </c>
      <c r="AS19">
        <f>'Анкета учителя'!$Q22</f>
        <v>0</v>
      </c>
      <c r="AT19">
        <f>'Анкета учителя'!$Q23</f>
        <v>0</v>
      </c>
      <c r="AU19">
        <f>'Анкета учителя'!$Q24</f>
        <v>0</v>
      </c>
      <c r="AV19">
        <f>'Анкета учителя'!$Q25</f>
        <v>0</v>
      </c>
      <c r="AW19">
        <f>'Информация о классах'!$AG7</f>
        <v>0</v>
      </c>
      <c r="AX19">
        <f>'Информация о классах'!$AG17</f>
        <v>0</v>
      </c>
    </row>
    <row r="20" spans="1:50" x14ac:dyDescent="0.25">
      <c r="A20">
        <f t="shared" si="0"/>
        <v>0</v>
      </c>
      <c r="B20" t="str">
        <f>'Информация о классах'!$AI6</f>
        <v/>
      </c>
      <c r="C20">
        <f>'Информация о классах'!$AI8</f>
        <v>0</v>
      </c>
      <c r="D20">
        <f>'Информация о классах'!$AI9</f>
        <v>0</v>
      </c>
      <c r="E20">
        <f>'Информация о классах'!$AI10</f>
        <v>0</v>
      </c>
      <c r="F20">
        <f>'Информация о классах'!$AI11</f>
        <v>0</v>
      </c>
      <c r="G20">
        <f>'Информация о классах'!$AI12</f>
        <v>0</v>
      </c>
      <c r="H20">
        <f>'Информация о классах'!$AI13</f>
        <v>0</v>
      </c>
      <c r="I20">
        <f>'Информация о классах'!$AI14</f>
        <v>0</v>
      </c>
      <c r="J20">
        <f>'Информация о классах'!$AI15</f>
        <v>0</v>
      </c>
      <c r="K20">
        <f>'Информация о классах'!$AI16</f>
        <v>0</v>
      </c>
      <c r="L20">
        <f>'Информация о классах'!$AI18</f>
        <v>0</v>
      </c>
      <c r="M20">
        <f>'Информация о классах'!$AI19</f>
        <v>0</v>
      </c>
      <c r="N20">
        <f>'Информация о классах'!$AI20</f>
        <v>0</v>
      </c>
      <c r="O20">
        <f>'Информация о классах'!$AI21</f>
        <v>0</v>
      </c>
      <c r="P20">
        <f>'Информация о классах'!$AI22</f>
        <v>0</v>
      </c>
      <c r="Q20">
        <f>'Информация о классах'!$AI23</f>
        <v>0</v>
      </c>
      <c r="R20">
        <f>'Информация о классах'!$AI24</f>
        <v>0</v>
      </c>
      <c r="S20">
        <f>'Информация о классах'!$AI25</f>
        <v>0</v>
      </c>
      <c r="T20">
        <f>'Информация о классах'!$AI26</f>
        <v>0</v>
      </c>
      <c r="U20">
        <f>'Информация о классах'!$AI27</f>
        <v>0</v>
      </c>
      <c r="V20">
        <f>'Информация о классах'!$AI28</f>
        <v>0</v>
      </c>
      <c r="W20">
        <f>'Информация о классах'!$AI29</f>
        <v>0</v>
      </c>
      <c r="X20">
        <f>'Информация о классах'!$AI30</f>
        <v>0</v>
      </c>
      <c r="Y20">
        <f>'Информация о классах'!$AI31</f>
        <v>0</v>
      </c>
      <c r="Z20">
        <f>'Информация о классах'!$AI32</f>
        <v>0</v>
      </c>
      <c r="AA20">
        <f>'Информация о классах'!$AI33</f>
        <v>0</v>
      </c>
      <c r="AB20">
        <f>'Информация о классах'!$AI34</f>
        <v>0</v>
      </c>
      <c r="AC20">
        <f>'Информация о классах'!$AI35</f>
        <v>0</v>
      </c>
      <c r="AD20">
        <f>'Анкета учителя'!$R7</f>
        <v>0</v>
      </c>
      <c r="AE20">
        <f>'Анкета учителя'!$R8</f>
        <v>0</v>
      </c>
      <c r="AF20">
        <f>'Анкета учителя'!$R9</f>
        <v>0</v>
      </c>
      <c r="AG20">
        <f>'Анкета учителя'!$R10</f>
        <v>0</v>
      </c>
      <c r="AH20">
        <f>'Анкета учителя'!$R11</f>
        <v>0</v>
      </c>
      <c r="AI20">
        <f>'Анкета учителя'!$R12</f>
        <v>0</v>
      </c>
      <c r="AJ20">
        <f>'Анкета учителя'!$R13</f>
        <v>0</v>
      </c>
      <c r="AK20">
        <f>'Анкета учителя'!$R14</f>
        <v>0</v>
      </c>
      <c r="AL20">
        <f>'Анкета учителя'!$R15</f>
        <v>0</v>
      </c>
      <c r="AM20">
        <f>'Анкета учителя'!$R16</f>
        <v>0</v>
      </c>
      <c r="AN20">
        <f>'Анкета учителя'!$R17</f>
        <v>0</v>
      </c>
      <c r="AO20">
        <f>'Анкета учителя'!$R18</f>
        <v>0</v>
      </c>
      <c r="AP20">
        <f>'Анкета учителя'!$R19</f>
        <v>0</v>
      </c>
      <c r="AQ20">
        <f>'Анкета учителя'!$R20</f>
        <v>0</v>
      </c>
      <c r="AR20">
        <f>'Анкета учителя'!$R21</f>
        <v>0</v>
      </c>
      <c r="AS20">
        <f>'Анкета учителя'!$R22</f>
        <v>0</v>
      </c>
      <c r="AT20">
        <f>'Анкета учителя'!$R23</f>
        <v>0</v>
      </c>
      <c r="AU20">
        <f>'Анкета учителя'!$R24</f>
        <v>0</v>
      </c>
      <c r="AV20">
        <f>'Анкета учителя'!$R25</f>
        <v>0</v>
      </c>
      <c r="AW20">
        <f>'Информация о классах'!$AI7</f>
        <v>0</v>
      </c>
      <c r="AX20">
        <f>'Информация о классах'!$AI17</f>
        <v>0</v>
      </c>
    </row>
    <row r="21" spans="1:50" x14ac:dyDescent="0.25">
      <c r="A21">
        <f t="shared" si="0"/>
        <v>0</v>
      </c>
      <c r="B21" t="str">
        <f>'Информация о классах'!$AK6</f>
        <v/>
      </c>
      <c r="C21">
        <f>'Информация о классах'!$AK8</f>
        <v>0</v>
      </c>
      <c r="D21">
        <f>'Информация о классах'!$AK9</f>
        <v>0</v>
      </c>
      <c r="E21">
        <f>'Информация о классах'!$AK10</f>
        <v>0</v>
      </c>
      <c r="F21">
        <f>'Информация о классах'!$AK11</f>
        <v>0</v>
      </c>
      <c r="G21">
        <f>'Информация о классах'!$AK12</f>
        <v>0</v>
      </c>
      <c r="H21">
        <f>'Информация о классах'!$AK13</f>
        <v>0</v>
      </c>
      <c r="I21">
        <f>'Информация о классах'!$AK14</f>
        <v>0</v>
      </c>
      <c r="J21">
        <f>'Информация о классах'!$AK15</f>
        <v>0</v>
      </c>
      <c r="K21">
        <f>'Информация о классах'!$AK16</f>
        <v>0</v>
      </c>
      <c r="L21">
        <f>'Информация о классах'!$AK18</f>
        <v>0</v>
      </c>
      <c r="M21">
        <f>'Информация о классах'!$AK19</f>
        <v>0</v>
      </c>
      <c r="N21">
        <f>'Информация о классах'!$AK20</f>
        <v>0</v>
      </c>
      <c r="O21">
        <f>'Информация о классах'!$AK21</f>
        <v>0</v>
      </c>
      <c r="P21">
        <f>'Информация о классах'!$AK22</f>
        <v>0</v>
      </c>
      <c r="Q21">
        <f>'Информация о классах'!$AK23</f>
        <v>0</v>
      </c>
      <c r="R21">
        <f>'Информация о классах'!$AK24</f>
        <v>0</v>
      </c>
      <c r="S21">
        <f>'Информация о классах'!$AK25</f>
        <v>0</v>
      </c>
      <c r="T21">
        <f>'Информация о классах'!$AK26</f>
        <v>0</v>
      </c>
      <c r="U21">
        <f>'Информация о классах'!$AK27</f>
        <v>0</v>
      </c>
      <c r="V21">
        <f>'Информация о классах'!$AK28</f>
        <v>0</v>
      </c>
      <c r="W21">
        <f>'Информация о классах'!$AK29</f>
        <v>0</v>
      </c>
      <c r="X21">
        <f>'Информация о классах'!$AK30</f>
        <v>0</v>
      </c>
      <c r="Y21">
        <f>'Информация о классах'!$AK31</f>
        <v>0</v>
      </c>
      <c r="Z21">
        <f>'Информация о классах'!$AK32</f>
        <v>0</v>
      </c>
      <c r="AA21">
        <f>'Информация о классах'!$AK33</f>
        <v>0</v>
      </c>
      <c r="AB21">
        <f>'Информация о классах'!$AK34</f>
        <v>0</v>
      </c>
      <c r="AC21">
        <f>'Информация о классах'!$AK35</f>
        <v>0</v>
      </c>
      <c r="AD21">
        <f>'Анкета учителя'!$S7</f>
        <v>0</v>
      </c>
      <c r="AE21">
        <f>'Анкета учителя'!$S8</f>
        <v>0</v>
      </c>
      <c r="AF21">
        <f>'Анкета учителя'!$S9</f>
        <v>0</v>
      </c>
      <c r="AG21">
        <f>'Анкета учителя'!$S10</f>
        <v>0</v>
      </c>
      <c r="AH21">
        <f>'Анкета учителя'!$S11</f>
        <v>0</v>
      </c>
      <c r="AI21">
        <f>'Анкета учителя'!$S12</f>
        <v>0</v>
      </c>
      <c r="AJ21">
        <f>'Анкета учителя'!$S13</f>
        <v>0</v>
      </c>
      <c r="AK21">
        <f>'Анкета учителя'!$S14</f>
        <v>0</v>
      </c>
      <c r="AL21">
        <f>'Анкета учителя'!$S15</f>
        <v>0</v>
      </c>
      <c r="AM21">
        <f>'Анкета учителя'!$S16</f>
        <v>0</v>
      </c>
      <c r="AN21">
        <f>'Анкета учителя'!$S17</f>
        <v>0</v>
      </c>
      <c r="AO21">
        <f>'Анкета учителя'!$S18</f>
        <v>0</v>
      </c>
      <c r="AP21">
        <f>'Анкета учителя'!$S19</f>
        <v>0</v>
      </c>
      <c r="AQ21">
        <f>'Анкета учителя'!$S20</f>
        <v>0</v>
      </c>
      <c r="AR21">
        <f>'Анкета учителя'!$S21</f>
        <v>0</v>
      </c>
      <c r="AS21">
        <f>'Анкета учителя'!$S22</f>
        <v>0</v>
      </c>
      <c r="AT21">
        <f>'Анкета учителя'!$S23</f>
        <v>0</v>
      </c>
      <c r="AU21">
        <f>'Анкета учителя'!$S24</f>
        <v>0</v>
      </c>
      <c r="AV21">
        <f>'Анкета учителя'!$S25</f>
        <v>0</v>
      </c>
      <c r="AW21">
        <f>'Информация о классах'!$AK7</f>
        <v>0</v>
      </c>
      <c r="AX21">
        <f>'Информация о классах'!$AK17</f>
        <v>0</v>
      </c>
    </row>
    <row r="22" spans="1:50" x14ac:dyDescent="0.25">
      <c r="A22">
        <f t="shared" si="0"/>
        <v>0</v>
      </c>
      <c r="B22" t="str">
        <f>'Информация о классах'!$AM6</f>
        <v/>
      </c>
      <c r="C22">
        <f>'Информация о классах'!$AM8</f>
        <v>0</v>
      </c>
      <c r="D22">
        <f>'Информация о классах'!$AM9</f>
        <v>0</v>
      </c>
      <c r="E22">
        <f>'Информация о классах'!$AM10</f>
        <v>0</v>
      </c>
      <c r="F22">
        <f>'Информация о классах'!$AM11</f>
        <v>0</v>
      </c>
      <c r="G22">
        <f>'Информация о классах'!$AM12</f>
        <v>0</v>
      </c>
      <c r="H22">
        <f>'Информация о классах'!$AM13</f>
        <v>0</v>
      </c>
      <c r="I22">
        <f>'Информация о классах'!$AM14</f>
        <v>0</v>
      </c>
      <c r="J22">
        <f>'Информация о классах'!$AM15</f>
        <v>0</v>
      </c>
      <c r="K22">
        <f>'Информация о классах'!$AM16</f>
        <v>0</v>
      </c>
      <c r="L22">
        <f>'Информация о классах'!$AM18</f>
        <v>0</v>
      </c>
      <c r="M22">
        <f>'Информация о классах'!$AM19</f>
        <v>0</v>
      </c>
      <c r="N22">
        <f>'Информация о классах'!$AM20</f>
        <v>0</v>
      </c>
      <c r="O22">
        <f>'Информация о классах'!$AM21</f>
        <v>0</v>
      </c>
      <c r="P22">
        <f>'Информация о классах'!$AM22</f>
        <v>0</v>
      </c>
      <c r="Q22">
        <f>'Информация о классах'!$AM23</f>
        <v>0</v>
      </c>
      <c r="R22">
        <f>'Информация о классах'!$AM24</f>
        <v>0</v>
      </c>
      <c r="S22">
        <f>'Информация о классах'!$AM25</f>
        <v>0</v>
      </c>
      <c r="T22">
        <f>'Информация о классах'!$AM26</f>
        <v>0</v>
      </c>
      <c r="U22">
        <f>'Информация о классах'!$AM27</f>
        <v>0</v>
      </c>
      <c r="V22">
        <f>'Информация о классах'!$AM28</f>
        <v>0</v>
      </c>
      <c r="W22">
        <f>'Информация о классах'!$AM29</f>
        <v>0</v>
      </c>
      <c r="X22">
        <f>'Информация о классах'!$AM30</f>
        <v>0</v>
      </c>
      <c r="Y22">
        <f>'Информация о классах'!$AM31</f>
        <v>0</v>
      </c>
      <c r="Z22">
        <f>'Информация о классах'!$AM32</f>
        <v>0</v>
      </c>
      <c r="AA22">
        <f>'Информация о классах'!$AM33</f>
        <v>0</v>
      </c>
      <c r="AB22">
        <f>'Информация о классах'!$AM34</f>
        <v>0</v>
      </c>
      <c r="AC22">
        <f>'Информация о классах'!$AM35</f>
        <v>0</v>
      </c>
      <c r="AD22">
        <f>'Анкета учителя'!$T7</f>
        <v>0</v>
      </c>
      <c r="AE22">
        <f>'Анкета учителя'!$T8</f>
        <v>0</v>
      </c>
      <c r="AF22">
        <f>'Анкета учителя'!$T9</f>
        <v>0</v>
      </c>
      <c r="AG22">
        <f>'Анкета учителя'!$T10</f>
        <v>0</v>
      </c>
      <c r="AH22">
        <f>'Анкета учителя'!$T11</f>
        <v>0</v>
      </c>
      <c r="AI22">
        <f>'Анкета учителя'!$T12</f>
        <v>0</v>
      </c>
      <c r="AJ22">
        <f>'Анкета учителя'!$T13</f>
        <v>0</v>
      </c>
      <c r="AK22">
        <f>'Анкета учителя'!$T14</f>
        <v>0</v>
      </c>
      <c r="AL22">
        <f>'Анкета учителя'!$T15</f>
        <v>0</v>
      </c>
      <c r="AM22">
        <f>'Анкета учителя'!$T16</f>
        <v>0</v>
      </c>
      <c r="AN22">
        <f>'Анкета учителя'!$T17</f>
        <v>0</v>
      </c>
      <c r="AO22">
        <f>'Анкета учителя'!$T18</f>
        <v>0</v>
      </c>
      <c r="AP22">
        <f>'Анкета учителя'!$T19</f>
        <v>0</v>
      </c>
      <c r="AQ22">
        <f>'Анкета учителя'!$T20</f>
        <v>0</v>
      </c>
      <c r="AR22">
        <f>'Анкета учителя'!$T21</f>
        <v>0</v>
      </c>
      <c r="AS22">
        <f>'Анкета учителя'!$T22</f>
        <v>0</v>
      </c>
      <c r="AT22">
        <f>'Анкета учителя'!$T23</f>
        <v>0</v>
      </c>
      <c r="AU22">
        <f>'Анкета учителя'!$T24</f>
        <v>0</v>
      </c>
      <c r="AV22">
        <f>'Анкета учителя'!$T25</f>
        <v>0</v>
      </c>
      <c r="AW22">
        <f>'Информация о классах'!$AM7</f>
        <v>0</v>
      </c>
      <c r="AX22">
        <f>'Информация о классах'!$AM17</f>
        <v>0</v>
      </c>
    </row>
    <row r="23" spans="1:50" x14ac:dyDescent="0.25">
      <c r="A23">
        <f t="shared" si="0"/>
        <v>0</v>
      </c>
      <c r="B23" t="str">
        <f>'Информация о классах'!$AO6</f>
        <v/>
      </c>
      <c r="C23">
        <f>'Информация о классах'!$AO8</f>
        <v>0</v>
      </c>
      <c r="D23">
        <f>'Информация о классах'!$AO9</f>
        <v>0</v>
      </c>
      <c r="E23">
        <f>'Информация о классах'!$AO10</f>
        <v>0</v>
      </c>
      <c r="F23">
        <f>'Информация о классах'!$AO11</f>
        <v>0</v>
      </c>
      <c r="G23">
        <f>'Информация о классах'!$AO12</f>
        <v>0</v>
      </c>
      <c r="H23">
        <f>'Информация о классах'!$AO13</f>
        <v>0</v>
      </c>
      <c r="I23">
        <f>'Информация о классах'!$AO14</f>
        <v>0</v>
      </c>
      <c r="J23">
        <f>'Информация о классах'!$AO15</f>
        <v>0</v>
      </c>
      <c r="K23">
        <f>'Информация о классах'!$AO16</f>
        <v>0</v>
      </c>
      <c r="L23">
        <f>'Информация о классах'!$AO18</f>
        <v>0</v>
      </c>
      <c r="M23">
        <f>'Информация о классах'!$AO19</f>
        <v>0</v>
      </c>
      <c r="N23">
        <f>'Информация о классах'!$AO20</f>
        <v>0</v>
      </c>
      <c r="O23">
        <f>'Информация о классах'!$AO21</f>
        <v>0</v>
      </c>
      <c r="P23">
        <f>'Информация о классах'!$AO22</f>
        <v>0</v>
      </c>
      <c r="Q23">
        <f>'Информация о классах'!$AO23</f>
        <v>0</v>
      </c>
      <c r="R23">
        <f>'Информация о классах'!$AO24</f>
        <v>0</v>
      </c>
      <c r="S23">
        <f>'Информация о классах'!$AO25</f>
        <v>0</v>
      </c>
      <c r="T23">
        <f>'Информация о классах'!$AO26</f>
        <v>0</v>
      </c>
      <c r="U23">
        <f>'Информация о классах'!$AO27</f>
        <v>0</v>
      </c>
      <c r="V23">
        <f>'Информация о классах'!$AO28</f>
        <v>0</v>
      </c>
      <c r="W23">
        <f>'Информация о классах'!$AO29</f>
        <v>0</v>
      </c>
      <c r="X23">
        <f>'Информация о классах'!$AO30</f>
        <v>0</v>
      </c>
      <c r="Y23">
        <f>'Информация о классах'!$AO31</f>
        <v>0</v>
      </c>
      <c r="Z23">
        <f>'Информация о классах'!$AO32</f>
        <v>0</v>
      </c>
      <c r="AA23">
        <f>'Информация о классах'!$AO33</f>
        <v>0</v>
      </c>
      <c r="AB23">
        <f>'Информация о классах'!$AO34</f>
        <v>0</v>
      </c>
      <c r="AC23">
        <f>'Информация о классах'!$AO35</f>
        <v>0</v>
      </c>
      <c r="AD23">
        <f>'Анкета учителя'!$U7</f>
        <v>0</v>
      </c>
      <c r="AE23">
        <f>'Анкета учителя'!$U8</f>
        <v>0</v>
      </c>
      <c r="AF23">
        <f>'Анкета учителя'!$U9</f>
        <v>0</v>
      </c>
      <c r="AG23">
        <f>'Анкета учителя'!$U10</f>
        <v>0</v>
      </c>
      <c r="AH23">
        <f>'Анкета учителя'!$U11</f>
        <v>0</v>
      </c>
      <c r="AI23">
        <f>'Анкета учителя'!$U12</f>
        <v>0</v>
      </c>
      <c r="AJ23">
        <f>'Анкета учителя'!$U13</f>
        <v>0</v>
      </c>
      <c r="AK23">
        <f>'Анкета учителя'!$U14</f>
        <v>0</v>
      </c>
      <c r="AL23">
        <f>'Анкета учителя'!$U15</f>
        <v>0</v>
      </c>
      <c r="AM23">
        <f>'Анкета учителя'!$U16</f>
        <v>0</v>
      </c>
      <c r="AN23">
        <f>'Анкета учителя'!$U17</f>
        <v>0</v>
      </c>
      <c r="AO23">
        <f>'Анкета учителя'!$U18</f>
        <v>0</v>
      </c>
      <c r="AP23">
        <f>'Анкета учителя'!$U19</f>
        <v>0</v>
      </c>
      <c r="AQ23">
        <f>'Анкета учителя'!$U20</f>
        <v>0</v>
      </c>
      <c r="AR23">
        <f>'Анкета учителя'!$U21</f>
        <v>0</v>
      </c>
      <c r="AS23">
        <f>'Анкета учителя'!$U22</f>
        <v>0</v>
      </c>
      <c r="AT23">
        <f>'Анкета учителя'!$U23</f>
        <v>0</v>
      </c>
      <c r="AU23">
        <f>'Анкета учителя'!$U24</f>
        <v>0</v>
      </c>
      <c r="AV23">
        <f>'Анкета учителя'!$U25</f>
        <v>0</v>
      </c>
      <c r="AW23">
        <f>'Информация о классах'!$AO7</f>
        <v>0</v>
      </c>
      <c r="AX23">
        <f>'Информация о классах'!$AO17</f>
        <v>0</v>
      </c>
    </row>
    <row r="24" spans="1:50" x14ac:dyDescent="0.25">
      <c r="A24">
        <f t="shared" si="0"/>
        <v>0</v>
      </c>
      <c r="B24" t="str">
        <f>'Информация о классах'!$AQ6</f>
        <v/>
      </c>
      <c r="C24">
        <f>'Информация о классах'!$AQ8</f>
        <v>0</v>
      </c>
      <c r="D24">
        <f>'Информация о классах'!$AQ9</f>
        <v>0</v>
      </c>
      <c r="E24">
        <f>'Информация о классах'!$AQ10</f>
        <v>0</v>
      </c>
      <c r="F24">
        <f>'Информация о классах'!$AQ11</f>
        <v>0</v>
      </c>
      <c r="G24">
        <f>'Информация о классах'!$AQ12</f>
        <v>0</v>
      </c>
      <c r="H24">
        <f>'Информация о классах'!$AQ13</f>
        <v>0</v>
      </c>
      <c r="I24">
        <f>'Информация о классах'!$AQ14</f>
        <v>0</v>
      </c>
      <c r="J24">
        <f>'Информация о классах'!$AQ15</f>
        <v>0</v>
      </c>
      <c r="K24">
        <f>'Информация о классах'!$AQ16</f>
        <v>0</v>
      </c>
      <c r="L24">
        <f>'Информация о классах'!$AQ18</f>
        <v>0</v>
      </c>
      <c r="M24">
        <f>'Информация о классах'!$AQ19</f>
        <v>0</v>
      </c>
      <c r="N24">
        <f>'Информация о классах'!$AQ20</f>
        <v>0</v>
      </c>
      <c r="O24">
        <f>'Информация о классах'!$AQ21</f>
        <v>0</v>
      </c>
      <c r="P24">
        <f>'Информация о классах'!$AQ22</f>
        <v>0</v>
      </c>
      <c r="Q24">
        <f>'Информация о классах'!$AQ23</f>
        <v>0</v>
      </c>
      <c r="R24">
        <f>'Информация о классах'!$AQ24</f>
        <v>0</v>
      </c>
      <c r="S24">
        <f>'Информация о классах'!$AQ25</f>
        <v>0</v>
      </c>
      <c r="T24">
        <f>'Информация о классах'!$AQ26</f>
        <v>0</v>
      </c>
      <c r="U24">
        <f>'Информация о классах'!$AQ27</f>
        <v>0</v>
      </c>
      <c r="V24">
        <f>'Информация о классах'!$AQ28</f>
        <v>0</v>
      </c>
      <c r="W24">
        <f>'Информация о классах'!$AQ29</f>
        <v>0</v>
      </c>
      <c r="X24">
        <f>'Информация о классах'!$AQ30</f>
        <v>0</v>
      </c>
      <c r="Y24">
        <f>'Информация о классах'!$AQ31</f>
        <v>0</v>
      </c>
      <c r="Z24">
        <f>'Информация о классах'!$AQ32</f>
        <v>0</v>
      </c>
      <c r="AA24">
        <f>'Информация о классах'!$AQ33</f>
        <v>0</v>
      </c>
      <c r="AB24">
        <f>'Информация о классах'!$AQ34</f>
        <v>0</v>
      </c>
      <c r="AC24">
        <f>'Информация о классах'!$AQ35</f>
        <v>0</v>
      </c>
      <c r="AD24">
        <f>'Анкета учителя'!$V7</f>
        <v>0</v>
      </c>
      <c r="AE24">
        <f>'Анкета учителя'!$V8</f>
        <v>0</v>
      </c>
      <c r="AF24">
        <f>'Анкета учителя'!$V9</f>
        <v>0</v>
      </c>
      <c r="AG24">
        <f>'Анкета учителя'!$V10</f>
        <v>0</v>
      </c>
      <c r="AH24">
        <f>'Анкета учителя'!$V11</f>
        <v>0</v>
      </c>
      <c r="AI24">
        <f>'Анкета учителя'!$V12</f>
        <v>0</v>
      </c>
      <c r="AJ24">
        <f>'Анкета учителя'!$V13</f>
        <v>0</v>
      </c>
      <c r="AK24">
        <f>'Анкета учителя'!$V14</f>
        <v>0</v>
      </c>
      <c r="AL24">
        <f>'Анкета учителя'!$V15</f>
        <v>0</v>
      </c>
      <c r="AM24">
        <f>'Анкета учителя'!$V16</f>
        <v>0</v>
      </c>
      <c r="AN24">
        <f>'Анкета учителя'!$V17</f>
        <v>0</v>
      </c>
      <c r="AO24">
        <f>'Анкета учителя'!$V18</f>
        <v>0</v>
      </c>
      <c r="AP24">
        <f>'Анкета учителя'!$V19</f>
        <v>0</v>
      </c>
      <c r="AQ24">
        <f>'Анкета учителя'!$V20</f>
        <v>0</v>
      </c>
      <c r="AR24">
        <f>'Анкета учителя'!$V21</f>
        <v>0</v>
      </c>
      <c r="AS24">
        <f>'Анкета учителя'!$V22</f>
        <v>0</v>
      </c>
      <c r="AT24">
        <f>'Анкета учителя'!$V23</f>
        <v>0</v>
      </c>
      <c r="AU24">
        <f>'Анкета учителя'!$V24</f>
        <v>0</v>
      </c>
      <c r="AV24">
        <f>'Анкета учителя'!$V25</f>
        <v>0</v>
      </c>
      <c r="AW24">
        <f>'Информация о классах'!$AQ7</f>
        <v>0</v>
      </c>
      <c r="AX24">
        <f>'Информация о классах'!$AQ17</f>
        <v>0</v>
      </c>
    </row>
  </sheetData>
  <sheetProtection password="CF7E" sheet="1" selectLockedCells="1" selectUnlockedCells="1"/>
  <phoneticPr fontId="0" type="noConversion"/>
  <conditionalFormatting sqref="C3">
    <cfRule type="expression" dxfId="0" priority="1" stopIfTrue="1">
      <formula>$B$2=1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28</vt:i4>
      </vt:variant>
    </vt:vector>
  </HeadingPairs>
  <TitlesOfParts>
    <vt:vector size="35" baseType="lpstr">
      <vt:lpstr>Инструкция</vt:lpstr>
      <vt:lpstr>Информация об ОО</vt:lpstr>
      <vt:lpstr>Информация о классах</vt:lpstr>
      <vt:lpstr>Анкета учителя</vt:lpstr>
      <vt:lpstr>Перечень учебников</vt:lpstr>
      <vt:lpstr>служ</vt:lpstr>
      <vt:lpstr>otchet</vt:lpstr>
      <vt:lpstr>BUKA</vt:lpstr>
      <vt:lpstr>cifr</vt:lpstr>
      <vt:lpstr>da</vt:lpstr>
      <vt:lpstr>danet</vt:lpstr>
      <vt:lpstr>danet_r</vt:lpstr>
      <vt:lpstr>dzv</vt:lpstr>
      <vt:lpstr>fgos</vt:lpstr>
      <vt:lpstr>gorsel</vt:lpstr>
      <vt:lpstr>konk</vt:lpstr>
      <vt:lpstr>kval</vt:lpstr>
      <vt:lpstr>math</vt:lpstr>
      <vt:lpstr>n_r1</vt:lpstr>
      <vt:lpstr>n_r2</vt:lpstr>
      <vt:lpstr>n_r3</vt:lpstr>
      <vt:lpstr>nasel</vt:lpstr>
      <vt:lpstr>nerus</vt:lpstr>
      <vt:lpstr>obraz</vt:lpstr>
      <vt:lpstr>okr</vt:lpstr>
      <vt:lpstr>para</vt:lpstr>
      <vt:lpstr>q_1</vt:lpstr>
      <vt:lpstr>q_2</vt:lpstr>
      <vt:lpstr>q_4</vt:lpstr>
      <vt:lpstr>q_5</vt:lpstr>
      <vt:lpstr>q_6</vt:lpstr>
      <vt:lpstr>q_7</vt:lpstr>
      <vt:lpstr>q_8</vt:lpstr>
      <vt:lpstr>russ</vt:lpstr>
      <vt:lpstr>srok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2016-04-06T17:11:37Z</cp:lastPrinted>
  <dcterms:created xsi:type="dcterms:W3CDTF">2006-09-16T00:00:00Z</dcterms:created>
  <dcterms:modified xsi:type="dcterms:W3CDTF">2016-04-09T11:58:16Z</dcterms:modified>
</cp:coreProperties>
</file>